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oleObject" PartName="/xl/embeddings/oleObject1.bin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АСЧЕТ РАССРОЧКИ" sheetId="1" r:id="rId4"/>
    <sheet state="hidden" name="Лист3" sheetId="2" r:id="rId5"/>
  </sheets>
  <definedNames/>
  <calcPr/>
  <extLst>
    <ext uri="GoogleSheetsCustomDataVersion2">
      <go:sheetsCustomData xmlns:go="http://customooxmlschemas.google.com/" r:id="rId6" roundtripDataChecksum="6V5VkSYHC5mKye1aMurASlOY7DTPx7vzIsA1n5NeszQ="/>
    </ext>
  </extLst>
</workbook>
</file>

<file path=xl/sharedStrings.xml><?xml version="1.0" encoding="utf-8"?>
<sst xmlns="http://schemas.openxmlformats.org/spreadsheetml/2006/main" count="332" uniqueCount="25">
  <si>
    <t>Дом на набережной</t>
  </si>
  <si>
    <t>Номер апартамента</t>
  </si>
  <si>
    <t>Секция</t>
  </si>
  <si>
    <t>Этаж</t>
  </si>
  <si>
    <t>Площадь</t>
  </si>
  <si>
    <t>Чистовая отделка</t>
  </si>
  <si>
    <t>Договор бронирования</t>
  </si>
  <si>
    <t>Размер первоначального взноса</t>
  </si>
  <si>
    <t>Итого стоимость ДДУ</t>
  </si>
  <si>
    <t>Размер скидки</t>
  </si>
  <si>
    <t>№ платежа</t>
  </si>
  <si>
    <t>Дата платежа</t>
  </si>
  <si>
    <t>Размер платежа</t>
  </si>
  <si>
    <t>№</t>
  </si>
  <si>
    <t>Количество</t>
  </si>
  <si>
    <t>Цена продажи</t>
  </si>
  <si>
    <t>Стоимость продажи</t>
  </si>
  <si>
    <t>Статус</t>
  </si>
  <si>
    <t xml:space="preserve"> 1.1</t>
  </si>
  <si>
    <t xml:space="preserve"> 1.2</t>
  </si>
  <si>
    <t xml:space="preserve"> 1.3</t>
  </si>
  <si>
    <t xml:space="preserve"> 2.1</t>
  </si>
  <si>
    <t xml:space="preserve"> 2.2</t>
  </si>
  <si>
    <t xml:space="preserve"> 3.1</t>
  </si>
  <si>
    <t xml:space="preserve"> 3.2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</si>
</sst>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1.0"/>
      <color theme="1"/>
      <name val="Calibri"/>
      <scheme val="minor"/>
    </font>
    <font>
      <sz val="11.0"/>
      <color theme="1"/>
      <name val="Calibri"/>
    </font>
    <font>
      <sz val="11.0"/>
      <color theme="1"/>
      <name val="Raleway"/>
    </font>
    <font/>
    <font>
      <sz val="11.0"/>
      <color rgb="FFFFFFFF"/>
      <name val="Calibri"/>
    </font>
    <font>
      <sz val="11.0"/>
      <color rgb="FF738B99"/>
      <name val="Calibri"/>
    </font>
    <font>
      <b/>
      <sz val="11.0"/>
      <color theme="1"/>
      <name val="Calibri"/>
    </font>
    <font>
      <b/>
      <sz val="11.0"/>
      <color rgb="FF738B99"/>
      <name val="Calibri"/>
    </font>
    <font>
      <sz val="11.0"/>
      <color rgb="FF738B99"/>
      <name val="Raleway"/>
    </font>
    <font>
      <sz val="11.0"/>
      <color theme="0"/>
      <name val="Calibri"/>
    </font>
    <font>
      <sz val="11.0"/>
      <color rgb="FFC00000"/>
      <name val="Calibri"/>
    </font>
    <font>
      <b/>
      <sz val="12.0"/>
      <color rgb="FFC00000"/>
      <name val="Calibri"/>
    </font>
    <font>
      <b/>
      <sz val="8.0"/>
      <color theme="1"/>
      <name val="Raleway"/>
    </font>
    <font>
      <sz val="9.0"/>
      <color theme="1"/>
      <name val="Calibri"/>
    </font>
    <font>
      <b/>
      <sz val="9.0"/>
      <color theme="0"/>
      <name val="Calibri"/>
    </font>
    <font>
      <sz val="9.0"/>
      <color rgb="FF738B99"/>
      <name val="Calibri"/>
    </font>
    <font>
      <sz val="9.0"/>
      <color theme="0"/>
      <name val="Calibri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738B99"/>
        <bgColor rgb="FF738B99"/>
      </patternFill>
    </fill>
    <fill>
      <patternFill patternType="solid">
        <fgColor rgb="FF3D464C"/>
        <bgColor rgb="FF3D464C"/>
      </patternFill>
    </fill>
  </fills>
  <borders count="6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dotted">
        <color rgb="FFBFBFBF"/>
      </left>
      <right style="dotted">
        <color rgb="FFBFBFBF"/>
      </right>
      <top style="dotted">
        <color rgb="FFBFBFBF"/>
      </top>
      <bottom style="dotted">
        <color rgb="FFBFBFBF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left" vertical="center"/>
    </xf>
    <xf borderId="3" fillId="0" fontId="3" numFmtId="0" xfId="0" applyBorder="1" applyFont="1"/>
    <xf borderId="4" fillId="0" fontId="3" numFmtId="0" xfId="0" applyBorder="1" applyFont="1"/>
    <xf borderId="2" fillId="2" fontId="2" numFmtId="0" xfId="0" applyAlignment="1" applyBorder="1" applyFont="1">
      <alignment horizontal="center"/>
    </xf>
    <xf borderId="1" fillId="2" fontId="2" numFmtId="0" xfId="0" applyBorder="1" applyFont="1"/>
    <xf borderId="1" fillId="3" fontId="4" numFmtId="0" xfId="0" applyAlignment="1" applyBorder="1" applyFill="1" applyFont="1">
      <alignment horizontal="center" readingOrder="0" vertical="center"/>
    </xf>
    <xf borderId="1" fillId="2" fontId="5" numFmtId="0" xfId="0" applyAlignment="1" applyBorder="1" applyFont="1">
      <alignment horizontal="right"/>
    </xf>
    <xf borderId="1" fillId="2" fontId="1" numFmtId="0" xfId="0" applyAlignment="1" applyBorder="1" applyFont="1">
      <alignment horizontal="right"/>
    </xf>
    <xf borderId="1" fillId="2" fontId="6" numFmtId="4" xfId="0" applyAlignment="1" applyBorder="1" applyFont="1" applyNumberFormat="1">
      <alignment horizontal="right"/>
    </xf>
    <xf borderId="1" fillId="2" fontId="7" numFmtId="3" xfId="0" applyAlignment="1" applyBorder="1" applyFont="1" applyNumberFormat="1">
      <alignment horizontal="right"/>
    </xf>
    <xf borderId="1" fillId="2" fontId="8" numFmtId="0" xfId="0" applyAlignment="1" applyBorder="1" applyFont="1">
      <alignment horizontal="center"/>
    </xf>
    <xf borderId="1" fillId="2" fontId="5" numFmtId="3" xfId="0" applyAlignment="1" applyBorder="1" applyFont="1" applyNumberFormat="1">
      <alignment horizontal="right"/>
    </xf>
    <xf borderId="1" fillId="3" fontId="9" numFmtId="9" xfId="0" applyAlignment="1" applyBorder="1" applyFont="1" applyNumberFormat="1">
      <alignment horizontal="right"/>
    </xf>
    <xf borderId="1" fillId="2" fontId="10" numFmtId="0" xfId="0" applyBorder="1" applyFont="1"/>
    <xf borderId="1" fillId="2" fontId="11" numFmtId="9" xfId="0" applyBorder="1" applyFont="1" applyNumberFormat="1"/>
    <xf borderId="1" fillId="2" fontId="7" numFmtId="3" xfId="0" applyAlignment="1" applyBorder="1" applyFont="1" applyNumberFormat="1">
      <alignment horizontal="center"/>
    </xf>
    <xf borderId="5" fillId="2" fontId="12" numFmtId="0" xfId="0" applyBorder="1" applyFont="1"/>
    <xf borderId="5" fillId="2" fontId="13" numFmtId="0" xfId="0" applyAlignment="1" applyBorder="1" applyFont="1">
      <alignment horizontal="center"/>
    </xf>
    <xf borderId="5" fillId="3" fontId="14" numFmtId="14" xfId="0" applyAlignment="1" applyBorder="1" applyFont="1" applyNumberFormat="1">
      <alignment horizontal="center"/>
    </xf>
    <xf borderId="5" fillId="2" fontId="13" numFmtId="3" xfId="0" applyBorder="1" applyFont="1" applyNumberFormat="1"/>
    <xf borderId="5" fillId="2" fontId="15" numFmtId="14" xfId="0" applyAlignment="1" applyBorder="1" applyFont="1" applyNumberFormat="1">
      <alignment horizontal="center"/>
    </xf>
    <xf borderId="5" fillId="2" fontId="13" numFmtId="3" xfId="0" applyAlignment="1" applyBorder="1" applyFont="1" applyNumberFormat="1">
      <alignment horizontal="right"/>
    </xf>
    <xf borderId="1" fillId="2" fontId="1" numFmtId="0" xfId="0" applyAlignment="1" applyBorder="1" applyFont="1">
      <alignment horizontal="center"/>
    </xf>
    <xf borderId="1" fillId="2" fontId="5" numFmtId="14" xfId="0" applyBorder="1" applyFont="1" applyNumberFormat="1"/>
    <xf borderId="1" fillId="2" fontId="1" numFmtId="14" xfId="0" applyBorder="1" applyFont="1" applyNumberFormat="1"/>
    <xf borderId="1" fillId="4" fontId="16" numFmtId="0" xfId="0" applyAlignment="1" applyBorder="1" applyFill="1" applyFont="1">
      <alignment horizontal="center" shrinkToFit="0" vertical="center" wrapText="1"/>
    </xf>
    <xf borderId="0" fillId="0" fontId="17" numFmtId="0" xfId="0" applyFont="1"/>
    <xf borderId="0" fillId="0" fontId="1" numFmtId="3" xfId="0" applyFont="1" applyNumberFormat="1"/>
  </cellXfs>
  <cellStyles count="1">
    <cellStyle xfId="0" name="Normal" builtinId="0"/>
  </cellStyles>
  <dxfs count="1">
    <dxf>
      <font/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_rels/vmlDrawing1.v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49</xdr:row>
      <xdr:rowOff>-19050</xdr:rowOff>
    </xdr:from>
    <xdr:ext cx="5781675" cy="38100"/>
    <xdr:grpSp>
      <xdr:nvGrpSpPr>
        <xdr:cNvPr id="2" name="Shape 2"/>
        <xdr:cNvGrpSpPr/>
      </xdr:nvGrpSpPr>
      <xdr:grpSpPr>
        <a:xfrm>
          <a:off x="2455163" y="3780000"/>
          <a:ext cx="5781675" cy="0"/>
          <a:chOff x="2455163" y="3780000"/>
          <a:chExt cx="5781675" cy="0"/>
        </a:xfrm>
      </xdr:grpSpPr>
      <xdr:cxnSp>
        <xdr:nvCxnSpPr>
          <xdr:cNvPr id="3" name="Shape 3"/>
          <xdr:cNvCxnSpPr/>
        </xdr:nvCxnSpPr>
        <xdr:spPr>
          <a:xfrm rot="10800000">
            <a:off x="2455163" y="3780000"/>
            <a:ext cx="5781675" cy="0"/>
          </a:xfrm>
          <a:prstGeom prst="straightConnector1">
            <a:avLst/>
          </a:prstGeom>
          <a:noFill/>
          <a:ln cap="flat" cmpd="sng" w="9525">
            <a:solidFill>
              <a:srgbClr val="E8E8E8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0</xdr:col>
      <xdr:colOff>95250</xdr:colOff>
      <xdr:row>5</xdr:row>
      <xdr:rowOff>66675</xdr:rowOff>
    </xdr:from>
    <xdr:ext cx="4171950" cy="2085975"/>
    <xdr:sp>
      <xdr:nvSpPr>
        <xdr:cNvPr id="4" name="Shape 4"/>
        <xdr:cNvSpPr/>
      </xdr:nvSpPr>
      <xdr:spPr>
        <a:xfrm>
          <a:off x="3264788" y="2741775"/>
          <a:ext cx="4162425" cy="2076450"/>
        </a:xfrm>
        <a:prstGeom prst="roundRect">
          <a:avLst>
            <a:gd fmla="val 16667" name="adj"/>
          </a:avLst>
        </a:prstGeom>
        <a:noFill/>
        <a:ln cap="flat" cmpd="sng" w="9525">
          <a:solidFill>
            <a:srgbClr val="D8D8D8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</xdr:col>
      <xdr:colOff>9525</xdr:colOff>
      <xdr:row>9</xdr:row>
      <xdr:rowOff>171450</xdr:rowOff>
    </xdr:from>
    <xdr:ext cx="3895725" cy="38100"/>
    <xdr:grpSp>
      <xdr:nvGrpSpPr>
        <xdr:cNvPr id="2" name="Shape 2"/>
        <xdr:cNvGrpSpPr/>
      </xdr:nvGrpSpPr>
      <xdr:grpSpPr>
        <a:xfrm>
          <a:off x="3398138" y="3780000"/>
          <a:ext cx="3895725" cy="0"/>
          <a:chOff x="3398138" y="3780000"/>
          <a:chExt cx="3895725" cy="0"/>
        </a:xfrm>
      </xdr:grpSpPr>
      <xdr:cxnSp>
        <xdr:nvCxnSpPr>
          <xdr:cNvPr id="5" name="Shape 5"/>
          <xdr:cNvCxnSpPr/>
        </xdr:nvCxnSpPr>
        <xdr:spPr>
          <a:xfrm>
            <a:off x="3398138" y="3780000"/>
            <a:ext cx="3895725" cy="0"/>
          </a:xfrm>
          <a:prstGeom prst="straightConnector1">
            <a:avLst/>
          </a:prstGeom>
          <a:noFill/>
          <a:ln cap="flat" cmpd="sng" w="9525">
            <a:solidFill>
              <a:srgbClr val="D8D8D8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19050</xdr:colOff>
      <xdr:row>11</xdr:row>
      <xdr:rowOff>190500</xdr:rowOff>
    </xdr:from>
    <xdr:ext cx="3895725" cy="38100"/>
    <xdr:grpSp>
      <xdr:nvGrpSpPr>
        <xdr:cNvPr id="2" name="Shape 2"/>
        <xdr:cNvGrpSpPr/>
      </xdr:nvGrpSpPr>
      <xdr:grpSpPr>
        <a:xfrm>
          <a:off x="3398138" y="3780000"/>
          <a:ext cx="3895725" cy="0"/>
          <a:chOff x="3398138" y="3780000"/>
          <a:chExt cx="3895725" cy="0"/>
        </a:xfrm>
      </xdr:grpSpPr>
      <xdr:cxnSp>
        <xdr:nvCxnSpPr>
          <xdr:cNvPr id="5" name="Shape 5"/>
          <xdr:cNvCxnSpPr/>
        </xdr:nvCxnSpPr>
        <xdr:spPr>
          <a:xfrm>
            <a:off x="3398138" y="3780000"/>
            <a:ext cx="3895725" cy="0"/>
          </a:xfrm>
          <a:prstGeom prst="straightConnector1">
            <a:avLst/>
          </a:prstGeom>
          <a:noFill/>
          <a:ln cap="flat" cmpd="sng" w="9525">
            <a:solidFill>
              <a:srgbClr val="D8D8D8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19050</xdr:colOff>
      <xdr:row>13</xdr:row>
      <xdr:rowOff>190500</xdr:rowOff>
    </xdr:from>
    <xdr:ext cx="3895725" cy="38100"/>
    <xdr:grpSp>
      <xdr:nvGrpSpPr>
        <xdr:cNvPr id="2" name="Shape 2"/>
        <xdr:cNvGrpSpPr/>
      </xdr:nvGrpSpPr>
      <xdr:grpSpPr>
        <a:xfrm>
          <a:off x="3398138" y="3780000"/>
          <a:ext cx="3895725" cy="0"/>
          <a:chOff x="3398138" y="3780000"/>
          <a:chExt cx="3895725" cy="0"/>
        </a:xfrm>
      </xdr:grpSpPr>
      <xdr:cxnSp>
        <xdr:nvCxnSpPr>
          <xdr:cNvPr id="5" name="Shape 5"/>
          <xdr:cNvCxnSpPr/>
        </xdr:nvCxnSpPr>
        <xdr:spPr>
          <a:xfrm>
            <a:off x="3398138" y="3780000"/>
            <a:ext cx="3895725" cy="0"/>
          </a:xfrm>
          <a:prstGeom prst="straightConnector1">
            <a:avLst/>
          </a:prstGeom>
          <a:noFill/>
          <a:ln cap="flat" cmpd="sng" w="9525">
            <a:solidFill>
              <a:srgbClr val="D8D8D8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142875</xdr:colOff>
      <xdr:row>1</xdr:row>
      <xdr:rowOff>76200</xdr:rowOff>
    </xdr:from>
    <xdr:ext cx="2133600" cy="466725"/>
    <xdr:pic>
      <xdr:nvPicPr>
        <xdr:cNvPr descr="Picture background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247650</xdr:colOff>
      <xdr:row>0</xdr:row>
      <xdr:rowOff>0</xdr:rowOff>
    </xdr:from>
    <xdr:ext cx="1543050" cy="154305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oleObject1.bin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29"/>
    <col customWidth="1" min="2" max="2" width="11.71"/>
    <col customWidth="1" min="3" max="3" width="12.43"/>
    <col customWidth="1" min="4" max="4" width="14.29"/>
    <col customWidth="1" min="5" max="5" width="19.14"/>
    <col customWidth="1" min="6" max="6" width="9.0"/>
    <col customWidth="1" min="7" max="7" width="9.14"/>
    <col customWidth="1" min="8" max="26" width="8.7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2" t="s">
        <v>0</v>
      </c>
      <c r="C5" s="3"/>
      <c r="D5" s="3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5"/>
      <c r="C7" s="3"/>
      <c r="D7" s="3"/>
      <c r="E7" s="3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6" t="s">
        <v>1</v>
      </c>
      <c r="C8" s="1"/>
      <c r="D8" s="1"/>
      <c r="E8" s="7">
        <v>224.0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6.0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6" t="s">
        <v>2</v>
      </c>
      <c r="C10" s="1"/>
      <c r="D10" s="1"/>
      <c r="E10" s="8" t="str">
        <f>IFERROR(VLOOKUP('РАСЧЕТ РАССРОЧКИ'!E8,'Лист3'!A:F,2,0),"не в реализации")</f>
        <v> 1.2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6.0" customHeight="1">
      <c r="A11" s="1"/>
      <c r="B11" s="1"/>
      <c r="C11" s="1"/>
      <c r="D11" s="1"/>
      <c r="E11" s="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6" t="s">
        <v>3</v>
      </c>
      <c r="C12" s="6"/>
      <c r="D12" s="6"/>
      <c r="E12" s="8">
        <f>IFERROR(VLOOKUP('РАСЧЕТ РАССРОЧКИ'!E8,'Лист3'!A:F,3,0),"не в реализации")</f>
        <v>10</v>
      </c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6.0" customHeight="1">
      <c r="A13" s="1"/>
      <c r="B13" s="1"/>
      <c r="C13" s="1"/>
      <c r="D13" s="1"/>
      <c r="E13" s="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6" t="s">
        <v>4</v>
      </c>
      <c r="C14" s="6"/>
      <c r="D14" s="6"/>
      <c r="E14" s="10">
        <f>IFERROR(VLOOKUP('РАСЧЕТ РАССРОЧКИ'!E8,'Лист3'!A:F,4,0),"не в реализации")</f>
        <v>47.17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6.0" customHeight="1">
      <c r="A15" s="1"/>
      <c r="B15" s="1"/>
      <c r="C15" s="1"/>
      <c r="D15" s="1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6"/>
      <c r="C16" s="6"/>
      <c r="D16" s="6"/>
      <c r="E16" s="11">
        <f>IFERROR(VLOOKUP('РАСЧЕТ РАССРОЧКИ'!E8,'Лист3'!A:F,6,0),"не в реализации")</f>
        <v>20765649.1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1"/>
      <c r="C17" s="1"/>
      <c r="D17" s="1"/>
      <c r="E17" s="12" t="s">
        <v>5</v>
      </c>
      <c r="F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1"/>
      <c r="C18" s="1"/>
      <c r="D18" s="1"/>
      <c r="E18" s="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5" t="s">
        <v>6</v>
      </c>
      <c r="C20" s="3"/>
      <c r="D20" s="4"/>
      <c r="E20" s="13">
        <v>80000.0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6"/>
      <c r="C21" s="6"/>
      <c r="D21" s="6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5" t="s">
        <v>7</v>
      </c>
      <c r="C22" s="3"/>
      <c r="D22" s="4"/>
      <c r="E22" s="11">
        <f>IFERROR(E25*E23,"не в реализации")</f>
        <v>7942009.254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"/>
      <c r="C23" s="1"/>
      <c r="D23" s="1"/>
      <c r="E23" s="14">
        <v>0.4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5" t="s">
        <v>8</v>
      </c>
      <c r="C25" s="3"/>
      <c r="D25" s="4"/>
      <c r="E25" s="11">
        <f>IFERROR((E16*(1-E26))-E20,"не в реализации")</f>
        <v>19855023.14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5" t="s">
        <v>9</v>
      </c>
      <c r="D26" s="15"/>
      <c r="E26" s="16">
        <f>IF(E23&gt;=40%,4%,
IF(E23&gt;=30%,3%,
IF(E23&gt;=20%,2%,0)))</f>
        <v>0.04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5"/>
      <c r="C28" s="3"/>
      <c r="D28" s="4"/>
      <c r="E28" s="1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8" t="s">
        <v>10</v>
      </c>
      <c r="C30" s="18" t="s">
        <v>11</v>
      </c>
      <c r="D30" s="18" t="s">
        <v>12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9">
        <v>1.0</v>
      </c>
      <c r="C31" s="20">
        <f>TODAY()+15</f>
        <v>45463</v>
      </c>
      <c r="D31" s="21">
        <f>IFERROR(ROUND(E22,0),"")</f>
        <v>7942009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9">
        <f t="shared" ref="B32:B46" si="1">IF(C32="","",B31+1)</f>
        <v>2</v>
      </c>
      <c r="C32" s="22">
        <f>IF(C31='Лист3'!$J$1,"",
IF(C31="","",
IF(C31&lt;EDATE('Лист3'!$J$1,-1),EDATE(C31,1),'Лист3'!$J$1)))</f>
        <v>45493</v>
      </c>
      <c r="D32" s="23">
        <f>IFERROR(ROUND(IF(C32='Лист3'!$J$1,'РАСЧЕТ РАССРОЧКИ'!$E$25-SUM('РАСЧЕТ РАССРОЧКИ'!$D$31:D31),
IF(C32="","",50000)),2),"")</f>
        <v>50000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9">
        <f t="shared" si="1"/>
        <v>3</v>
      </c>
      <c r="C33" s="22">
        <f>IF(C32='Лист3'!$J$1,"",
IF(C32="","",
IF(C32&lt;EDATE('Лист3'!$J$1,-1),EDATE(C32,1),'Лист3'!$J$1)))</f>
        <v>45524</v>
      </c>
      <c r="D33" s="23">
        <f>IFERROR(ROUND(IF(C33='Лист3'!$J$1,'РАСЧЕТ РАССРОЧКИ'!$E$25-SUM('РАСЧЕТ РАССРОЧКИ'!$D$31:D32),
IF(C33="","",50000)),2),"")</f>
        <v>50000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9">
        <f t="shared" si="1"/>
        <v>4</v>
      </c>
      <c r="C34" s="22">
        <f>IF(C33='Лист3'!$J$1,"",
IF(C33="","",
IF(C33&lt;EDATE('Лист3'!$J$1,-1),EDATE(C33,1),'Лист3'!$J$1)))</f>
        <v>45555</v>
      </c>
      <c r="D34" s="23">
        <f>IFERROR(ROUND(IF(C34='Лист3'!$J$1,'РАСЧЕТ РАССРОЧКИ'!$E$25-SUM('РАСЧЕТ РАССРОЧКИ'!$D$31:D33),
IF(C34="","",50000)),2),"")</f>
        <v>50000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9">
        <f t="shared" si="1"/>
        <v>5</v>
      </c>
      <c r="C35" s="22">
        <f>IF(C34='Лист3'!$J$1,"",
IF(C34="","",
IF(C34&lt;EDATE('Лист3'!$J$1,-1),EDATE(C34,1),'Лист3'!$J$1)))</f>
        <v>45585</v>
      </c>
      <c r="D35" s="23">
        <f>IFERROR(ROUND(IF(C35='Лист3'!$J$1,'РАСЧЕТ РАССРОЧКИ'!$E$25-SUM('РАСЧЕТ РАССРОЧКИ'!$D$31:D34),
IF(C35="","",50000)),2),"")</f>
        <v>50000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9">
        <f t="shared" si="1"/>
        <v>6</v>
      </c>
      <c r="C36" s="22">
        <f>IF(C35='Лист3'!$J$1,"",
IF(C35="","",
IF(C35&lt;EDATE('Лист3'!$J$1,-1),EDATE(C35,1),'Лист3'!$J$1)))</f>
        <v>45616</v>
      </c>
      <c r="D36" s="23">
        <f>IFERROR(ROUND(IF(C36='Лист3'!$J$1,'РАСЧЕТ РАССРОЧКИ'!$E$25-SUM('РАСЧЕТ РАССРОЧКИ'!$D$31:D35),
IF(C36="","",50000)),2),"")</f>
        <v>50000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9">
        <f t="shared" si="1"/>
        <v>7</v>
      </c>
      <c r="C37" s="22">
        <f>IF(C36='Лист3'!$J$1,"",
IF(C36="","",
IF(C36&lt;EDATE('Лист3'!$J$1,-1),EDATE(C36,1),'Лист3'!$J$1)))</f>
        <v>45646</v>
      </c>
      <c r="D37" s="23">
        <f>IFERROR(ROUND(IF(C37='Лист3'!$J$1,'РАСЧЕТ РАССРОЧКИ'!$E$25-SUM('РАСЧЕТ РАССРОЧКИ'!$D$31:D36),
IF(C37="","",50000)),2),"")</f>
        <v>50000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9">
        <f t="shared" si="1"/>
        <v>8</v>
      </c>
      <c r="C38" s="22">
        <f>IF(C37='Лист3'!$J$1,"",
IF(C37="","",
IF(C37&lt;EDATE('Лист3'!$J$1,-1),EDATE(C37,1),'Лист3'!$J$1)))</f>
        <v>45677</v>
      </c>
      <c r="D38" s="23">
        <f>IFERROR(ROUND(IF(C38='Лист3'!$J$1,'РАСЧЕТ РАССРОЧКИ'!$E$25-SUM('РАСЧЕТ РАССРОЧКИ'!$D$31:D37),
IF(C38="","",50000)),2),"")</f>
        <v>50000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9">
        <f t="shared" si="1"/>
        <v>9</v>
      </c>
      <c r="C39" s="22">
        <f>IF(C38='Лист3'!$J$1,"",
IF(C38="","",
IF(C38&lt;EDATE('Лист3'!$J$1,-1),EDATE(C38,1),'Лист3'!$J$1)))</f>
        <v>45708</v>
      </c>
      <c r="D39" s="23">
        <f>IFERROR(ROUND(IF(C39='Лист3'!$J$1,'РАСЧЕТ РАССРОЧКИ'!$E$25-SUM('РАСЧЕТ РАССРОЧКИ'!$D$31:D38),
IF(C39="","",50000)),2),"")</f>
        <v>50000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9">
        <f t="shared" si="1"/>
        <v>10</v>
      </c>
      <c r="C40" s="22">
        <f>IF(C39='Лист3'!$J$1,"",
IF(C39="","",
IF(C39&lt;EDATE('Лист3'!$J$1,-1),EDATE(C39,1),'Лист3'!$J$1)))</f>
        <v>45736</v>
      </c>
      <c r="D40" s="23">
        <f>IFERROR(ROUND(IF(C40='Лист3'!$J$1,'РАСЧЕТ РАССРОЧКИ'!$E$25-SUM('РАСЧЕТ РАССРОЧКИ'!$D$31:D39),
IF(C40="","",50000)),2),"")</f>
        <v>50000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9">
        <f t="shared" si="1"/>
        <v>11</v>
      </c>
      <c r="C41" s="22">
        <f>IF(C40='Лист3'!$J$1,"",
IF(C40="","",
IF(C40&lt;EDATE('Лист3'!$J$1,-1),EDATE(C40,1),'Лист3'!$J$1)))</f>
        <v>45747</v>
      </c>
      <c r="D41" s="23">
        <f>IFERROR(ROUND(IF(C41='Лист3'!$J$1,'РАСЧЕТ РАССРОЧКИ'!$E$25-SUM('РАСЧЕТ РАССРОЧКИ'!$D$31:D40),
IF(C41="","",50000)),2),"")</f>
        <v>11463014.14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9" t="str">
        <f t="shared" si="1"/>
        <v/>
      </c>
      <c r="C42" s="22" t="str">
        <f>IF(C41='Лист3'!$J$1,"",
IF(C41="","",
IF(C41&lt;EDATE('Лист3'!$J$1,-1),EDATE(C41,1),'Лист3'!$J$1)))</f>
        <v/>
      </c>
      <c r="D42" s="23">
        <f>IFERROR(ROUND(IF(C42='Лист3'!$J$1,'РАСЧЕТ РАССРОЧКИ'!$E$25-SUM('РАСЧЕТ РАССРОЧКИ'!$D$31:D41),
IF(C42="","",50000)),2),"")</f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9" t="str">
        <f t="shared" si="1"/>
        <v/>
      </c>
      <c r="C43" s="22" t="str">
        <f>IF(C42='Лист3'!$J$1,"",
IF(C42="","",
IF(C42&lt;EDATE('Лист3'!$J$1,-1),EDATE(C42,1),'Лист3'!$J$1)))</f>
        <v/>
      </c>
      <c r="D43" s="23">
        <f>IFERROR(ROUND(IF(C43='Лист3'!$J$1,'РАСЧЕТ РАССРОЧКИ'!$E$25-SUM('РАСЧЕТ РАССРОЧКИ'!$D$31:D42),
IF(C43="","",50000)),2),"")</f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9" t="str">
        <f t="shared" si="1"/>
        <v/>
      </c>
      <c r="C44" s="22" t="str">
        <f>IF(C43='Лист3'!$J$1,"",
IF(C43="","",
IF(C43&lt;EDATE('Лист3'!$J$1,-1),EDATE(C43,1),'Лист3'!$J$1)))</f>
        <v/>
      </c>
      <c r="D44" s="23">
        <f>IFERROR(ROUND(IF(C44='Лист3'!$J$1,'РАСЧЕТ РАССРОЧКИ'!$E$25-SUM('РАСЧЕТ РАССРОЧКИ'!$D$31:D43),
IF(C44="","",50000)),2),"")</f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9" t="str">
        <f t="shared" si="1"/>
        <v/>
      </c>
      <c r="C45" s="22" t="str">
        <f>IF(C44='Лист3'!$J$1,"",
IF(C44="","",
IF(C44&lt;EDATE('Лист3'!$J$1,-1),EDATE(C44,1),'Лист3'!$J$1)))</f>
        <v/>
      </c>
      <c r="D45" s="23">
        <f>IFERROR(ROUND(IF(C45='Лист3'!$J$1,'РАСЧЕТ РАССРОЧКИ'!$E$25-SUM('РАСЧЕТ РАССРОЧКИ'!$D$31:D44),
IF(C45="","",50000)),2),"")</f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9" t="str">
        <f t="shared" si="1"/>
        <v/>
      </c>
      <c r="C46" s="22" t="str">
        <f>IF(C45='Лист3'!$J$1,"",
IF(C45="","",
IF(C45&lt;EDATE('Лист3'!$J$1,-1),EDATE(C45,1),'Лист3'!$J$1)))</f>
        <v/>
      </c>
      <c r="D46" s="23">
        <f>IFERROR(ROUND(IF(C46='Лист3'!$J$1,'РАСЧЕТ РАССРОЧКИ'!$E$25-SUM('РАСЧЕТ РАССРОЧКИ'!$D$31:D45),
IF(C46="","",50000)),2),"")</f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31.5" customHeight="1">
      <c r="A47" s="1"/>
      <c r="B47" s="24"/>
      <c r="C47" s="25"/>
      <c r="D47" s="2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2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">
    <mergeCell ref="B5:E5"/>
    <mergeCell ref="B7:F7"/>
    <mergeCell ref="B20:D20"/>
    <mergeCell ref="B22:D22"/>
    <mergeCell ref="B25:D25"/>
    <mergeCell ref="B28:D28"/>
  </mergeCells>
  <conditionalFormatting sqref="B43:C46">
    <cfRule type="expression" dxfId="0" priority="1">
      <formula>B43=""</formula>
    </cfRule>
  </conditionalFormatting>
  <conditionalFormatting sqref="D47">
    <cfRule type="expression" dxfId="0" priority="2">
      <formula>D47=""</formula>
    </cfRule>
  </conditionalFormatting>
  <conditionalFormatting sqref="D32:D46">
    <cfRule type="expression" dxfId="0" priority="3">
      <formula>D32=""</formula>
    </cfRule>
  </conditionalFormatting>
  <printOptions/>
  <pageMargins bottom="0.75" footer="0.0" header="0.0" left="0.7" right="0.4375" top="0.5208333333333334"/>
  <pageSetup paperSize="9" orientation="portrait"/>
  <drawing r:id="rId1"/>
  <legacyDrawing r:id="rId2"/>
  <oleObjects>
    <oleObject progId="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10.86"/>
    <col customWidth="1" min="5" max="5" width="8.71"/>
    <col customWidth="1" min="6" max="6" width="16.14"/>
    <col customWidth="1" min="7" max="26" width="8.71"/>
  </cols>
  <sheetData>
    <row r="1">
      <c r="A1" s="27" t="s">
        <v>13</v>
      </c>
      <c r="B1" s="27" t="s">
        <v>2</v>
      </c>
      <c r="C1" s="27" t="s">
        <v>3</v>
      </c>
      <c r="D1" s="27" t="s">
        <v>14</v>
      </c>
      <c r="E1" s="27" t="s">
        <v>15</v>
      </c>
      <c r="F1" s="27" t="s">
        <v>16</v>
      </c>
      <c r="G1" s="27" t="s">
        <v>17</v>
      </c>
      <c r="J1" s="22">
        <v>45747.0</v>
      </c>
    </row>
    <row r="2">
      <c r="A2" s="28">
        <v>1.0</v>
      </c>
      <c r="B2" s="28" t="s">
        <v>18</v>
      </c>
      <c r="C2" s="28">
        <v>2.0</v>
      </c>
      <c r="D2" s="28">
        <v>50.54</v>
      </c>
      <c r="E2" s="29">
        <v>459419.0</v>
      </c>
      <c r="F2" s="29">
        <v>2.3219036259999998E7</v>
      </c>
    </row>
    <row r="3">
      <c r="A3" s="28">
        <v>2.0</v>
      </c>
      <c r="B3" s="28" t="s">
        <v>18</v>
      </c>
      <c r="C3" s="28">
        <v>2.0</v>
      </c>
      <c r="D3" s="28">
        <v>36.57</v>
      </c>
      <c r="E3" s="29">
        <v>459643.0</v>
      </c>
      <c r="F3" s="29">
        <v>1.680914451E7</v>
      </c>
    </row>
    <row r="4">
      <c r="A4" s="28">
        <v>3.0</v>
      </c>
      <c r="B4" s="28" t="s">
        <v>18</v>
      </c>
      <c r="C4" s="28">
        <v>2.0</v>
      </c>
      <c r="D4" s="28">
        <v>45.96</v>
      </c>
      <c r="E4" s="29">
        <v>424587.0</v>
      </c>
      <c r="F4" s="29">
        <v>1.951401852E7</v>
      </c>
    </row>
    <row r="5">
      <c r="A5" s="28">
        <v>4.0</v>
      </c>
      <c r="B5" s="28" t="s">
        <v>18</v>
      </c>
      <c r="C5" s="28">
        <v>2.0</v>
      </c>
      <c r="D5" s="28">
        <v>66.13</v>
      </c>
      <c r="E5" s="29">
        <v>427741.0</v>
      </c>
      <c r="F5" s="29">
        <v>2.828651233E7</v>
      </c>
    </row>
    <row r="6">
      <c r="A6" s="28">
        <v>5.0</v>
      </c>
      <c r="B6" s="28" t="s">
        <v>18</v>
      </c>
      <c r="C6" s="28">
        <v>2.0</v>
      </c>
      <c r="D6" s="28">
        <v>89.43</v>
      </c>
      <c r="E6" s="29">
        <v>445836.0</v>
      </c>
      <c r="F6" s="29">
        <v>3.9871113480000004E7</v>
      </c>
    </row>
    <row r="7">
      <c r="A7" s="28">
        <v>6.0</v>
      </c>
      <c r="B7" s="28" t="s">
        <v>18</v>
      </c>
      <c r="C7" s="28">
        <v>2.0</v>
      </c>
      <c r="D7" s="28">
        <v>38.17</v>
      </c>
      <c r="E7" s="29">
        <v>501568.0</v>
      </c>
      <c r="F7" s="29">
        <v>1.9144850560000002E7</v>
      </c>
    </row>
    <row r="8">
      <c r="A8" s="28">
        <v>7.0</v>
      </c>
      <c r="B8" s="28" t="s">
        <v>18</v>
      </c>
      <c r="C8" s="28">
        <v>3.0</v>
      </c>
      <c r="D8" s="28">
        <v>50.54</v>
      </c>
      <c r="E8" s="29">
        <v>469156.0</v>
      </c>
      <c r="F8" s="29">
        <v>2.371114424E7</v>
      </c>
    </row>
    <row r="9">
      <c r="A9" s="28">
        <v>8.0</v>
      </c>
      <c r="B9" s="28" t="s">
        <v>18</v>
      </c>
      <c r="C9" s="28">
        <v>3.0</v>
      </c>
      <c r="D9" s="28">
        <v>36.57</v>
      </c>
      <c r="E9" s="29">
        <v>469380.0</v>
      </c>
      <c r="F9" s="29">
        <v>1.71652266E7</v>
      </c>
    </row>
    <row r="10">
      <c r="A10" s="28">
        <v>11.0</v>
      </c>
      <c r="B10" s="28" t="s">
        <v>18</v>
      </c>
      <c r="C10" s="28">
        <v>3.0</v>
      </c>
      <c r="D10" s="28">
        <v>89.46</v>
      </c>
      <c r="E10" s="29">
        <v>454434.0</v>
      </c>
      <c r="F10" s="29">
        <v>4.065366564E7</v>
      </c>
    </row>
    <row r="11">
      <c r="A11" s="28">
        <v>12.0</v>
      </c>
      <c r="B11" s="28" t="s">
        <v>18</v>
      </c>
      <c r="C11" s="28">
        <v>3.0</v>
      </c>
      <c r="D11" s="28">
        <v>38.17</v>
      </c>
      <c r="E11" s="29">
        <v>511305.0</v>
      </c>
      <c r="F11" s="29">
        <v>1.951651185E7</v>
      </c>
    </row>
    <row r="12">
      <c r="A12" s="28">
        <v>15.0</v>
      </c>
      <c r="B12" s="28" t="s">
        <v>18</v>
      </c>
      <c r="C12" s="28">
        <v>4.0</v>
      </c>
      <c r="D12" s="28">
        <v>53.78</v>
      </c>
      <c r="E12" s="29">
        <v>489525.0</v>
      </c>
      <c r="F12" s="29">
        <v>2.63266545E7</v>
      </c>
    </row>
    <row r="13">
      <c r="A13" s="28">
        <v>19.0</v>
      </c>
      <c r="B13" s="28" t="s">
        <v>18</v>
      </c>
      <c r="C13" s="28">
        <v>4.0</v>
      </c>
      <c r="D13" s="28">
        <v>45.96</v>
      </c>
      <c r="E13" s="29">
        <v>439192.0</v>
      </c>
      <c r="F13" s="29">
        <v>2.018526432E7</v>
      </c>
    </row>
    <row r="14">
      <c r="A14" s="28">
        <v>20.0</v>
      </c>
      <c r="B14" s="28" t="s">
        <v>18</v>
      </c>
      <c r="C14" s="28">
        <v>4.0</v>
      </c>
      <c r="D14" s="28">
        <v>66.15</v>
      </c>
      <c r="E14" s="29">
        <v>447922.0</v>
      </c>
      <c r="F14" s="29">
        <v>2.96300403E7</v>
      </c>
    </row>
    <row r="15">
      <c r="A15" s="28">
        <v>21.0</v>
      </c>
      <c r="B15" s="28" t="s">
        <v>18</v>
      </c>
      <c r="C15" s="28">
        <v>4.0</v>
      </c>
      <c r="D15" s="28">
        <v>89.46</v>
      </c>
      <c r="E15" s="29">
        <v>471690.0</v>
      </c>
      <c r="F15" s="29">
        <v>4.21973874E7</v>
      </c>
    </row>
    <row r="16">
      <c r="A16" s="28">
        <v>26.0</v>
      </c>
      <c r="B16" s="28" t="s">
        <v>18</v>
      </c>
      <c r="C16" s="28">
        <v>5.0</v>
      </c>
      <c r="D16" s="28">
        <v>30.27</v>
      </c>
      <c r="E16" s="29">
        <v>505520.0</v>
      </c>
      <c r="F16" s="29">
        <v>1.53020904E7</v>
      </c>
    </row>
    <row r="17">
      <c r="A17" s="28">
        <v>32.0</v>
      </c>
      <c r="B17" s="28" t="s">
        <v>18</v>
      </c>
      <c r="C17" s="28">
        <v>5.0</v>
      </c>
      <c r="D17" s="28">
        <v>38.17</v>
      </c>
      <c r="E17" s="29">
        <v>545385.0</v>
      </c>
      <c r="F17" s="29">
        <v>2.081734545E7</v>
      </c>
    </row>
    <row r="18">
      <c r="A18" s="28">
        <v>33.0</v>
      </c>
      <c r="B18" s="28" t="s">
        <v>18</v>
      </c>
      <c r="C18" s="28">
        <v>6.0</v>
      </c>
      <c r="D18" s="28">
        <v>38.15</v>
      </c>
      <c r="E18" s="29">
        <v>550336.0</v>
      </c>
      <c r="F18" s="29">
        <v>2.09953184E7</v>
      </c>
    </row>
    <row r="19">
      <c r="A19" s="28">
        <v>35.0</v>
      </c>
      <c r="B19" s="28" t="s">
        <v>18</v>
      </c>
      <c r="C19" s="28">
        <v>6.0</v>
      </c>
      <c r="D19" s="28">
        <v>53.78</v>
      </c>
      <c r="E19" s="29">
        <v>508999.0</v>
      </c>
      <c r="F19" s="29">
        <v>2.737396622E7</v>
      </c>
    </row>
    <row r="20">
      <c r="A20" s="28">
        <v>36.0</v>
      </c>
      <c r="B20" s="28" t="s">
        <v>18</v>
      </c>
      <c r="C20" s="28">
        <v>6.0</v>
      </c>
      <c r="D20" s="28">
        <v>30.27</v>
      </c>
      <c r="E20" s="29">
        <v>510875.0</v>
      </c>
      <c r="F20" s="29">
        <v>1.546418625E7</v>
      </c>
    </row>
    <row r="21" ht="15.75" customHeight="1">
      <c r="A21" s="28">
        <v>37.0</v>
      </c>
      <c r="B21" s="28" t="s">
        <v>18</v>
      </c>
      <c r="C21" s="28">
        <v>6.0</v>
      </c>
      <c r="D21" s="28">
        <v>30.15</v>
      </c>
      <c r="E21" s="29">
        <v>522456.0</v>
      </c>
      <c r="F21" s="29">
        <v>1.5752048399999999E7</v>
      </c>
    </row>
    <row r="22" ht="15.75" customHeight="1">
      <c r="A22" s="28">
        <v>38.0</v>
      </c>
      <c r="B22" s="28" t="s">
        <v>18</v>
      </c>
      <c r="C22" s="28">
        <v>6.0</v>
      </c>
      <c r="D22" s="28">
        <v>47.14</v>
      </c>
      <c r="E22" s="29">
        <v>445193.0</v>
      </c>
      <c r="F22" s="29">
        <v>2.098639802E7</v>
      </c>
    </row>
    <row r="23" ht="15.75" customHeight="1">
      <c r="A23" s="28">
        <v>39.0</v>
      </c>
      <c r="B23" s="28" t="s">
        <v>18</v>
      </c>
      <c r="C23" s="28">
        <v>6.0</v>
      </c>
      <c r="D23" s="28">
        <v>45.96</v>
      </c>
      <c r="E23" s="29">
        <v>448929.0</v>
      </c>
      <c r="F23" s="29">
        <v>2.063277684E7</v>
      </c>
    </row>
    <row r="24" ht="15.75" customHeight="1">
      <c r="A24" s="28">
        <v>40.0</v>
      </c>
      <c r="B24" s="28" t="s">
        <v>18</v>
      </c>
      <c r="C24" s="28">
        <v>6.0</v>
      </c>
      <c r="D24" s="28">
        <v>66.15</v>
      </c>
      <c r="E24" s="29">
        <v>461396.0</v>
      </c>
      <c r="F24" s="29">
        <v>3.0521345400000002E7</v>
      </c>
    </row>
    <row r="25" ht="15.75" customHeight="1">
      <c r="A25" s="28">
        <v>41.0</v>
      </c>
      <c r="B25" s="28" t="s">
        <v>18</v>
      </c>
      <c r="C25" s="28">
        <v>6.0</v>
      </c>
      <c r="D25" s="28">
        <v>89.46</v>
      </c>
      <c r="E25" s="29">
        <v>488946.0</v>
      </c>
      <c r="F25" s="29">
        <v>4.374110916E7</v>
      </c>
    </row>
    <row r="26" ht="15.75" customHeight="1">
      <c r="A26" s="28">
        <v>42.0</v>
      </c>
      <c r="B26" s="28" t="s">
        <v>18</v>
      </c>
      <c r="C26" s="28">
        <v>6.0</v>
      </c>
      <c r="D26" s="28">
        <v>38.17</v>
      </c>
      <c r="E26" s="29">
        <v>550254.0</v>
      </c>
      <c r="F26" s="29">
        <v>2.100319518E7</v>
      </c>
    </row>
    <row r="27" ht="15.75" customHeight="1">
      <c r="A27" s="28">
        <v>58.0</v>
      </c>
      <c r="B27" s="28" t="s">
        <v>18</v>
      </c>
      <c r="C27" s="28">
        <v>8.0</v>
      </c>
      <c r="D27" s="28">
        <v>47.14</v>
      </c>
      <c r="E27" s="29">
        <v>454930.0</v>
      </c>
      <c r="F27" s="29">
        <v>2.14454002E7</v>
      </c>
    </row>
    <row r="28" ht="15.75" customHeight="1">
      <c r="A28" s="28">
        <v>60.0</v>
      </c>
      <c r="B28" s="28" t="s">
        <v>18</v>
      </c>
      <c r="C28" s="28">
        <v>8.0</v>
      </c>
      <c r="D28" s="28">
        <v>66.16</v>
      </c>
      <c r="E28" s="29">
        <v>470363.0</v>
      </c>
      <c r="F28" s="29">
        <v>3.111921608E7</v>
      </c>
    </row>
    <row r="29" ht="15.75" customHeight="1">
      <c r="A29" s="28">
        <v>61.0</v>
      </c>
      <c r="B29" s="28" t="s">
        <v>18</v>
      </c>
      <c r="C29" s="28">
        <v>8.0</v>
      </c>
      <c r="D29" s="28">
        <v>89.46</v>
      </c>
      <c r="E29" s="29">
        <v>497575.0</v>
      </c>
      <c r="F29" s="29">
        <v>4.45130595E7</v>
      </c>
    </row>
    <row r="30" ht="15.75" customHeight="1">
      <c r="A30" s="28">
        <v>62.0</v>
      </c>
      <c r="B30" s="28" t="s">
        <v>18</v>
      </c>
      <c r="C30" s="28">
        <v>8.0</v>
      </c>
      <c r="D30" s="28">
        <v>38.17</v>
      </c>
      <c r="E30" s="29">
        <v>559991.0</v>
      </c>
      <c r="F30" s="29">
        <v>2.1374856470000003E7</v>
      </c>
    </row>
    <row r="31" ht="15.75" customHeight="1">
      <c r="A31" s="28">
        <v>71.0</v>
      </c>
      <c r="B31" s="28" t="s">
        <v>18</v>
      </c>
      <c r="C31" s="28">
        <v>10.0</v>
      </c>
      <c r="D31" s="28">
        <v>61.43</v>
      </c>
      <c r="E31" s="29">
        <v>513085.0</v>
      </c>
      <c r="F31" s="29">
        <v>3.151881155E7</v>
      </c>
    </row>
    <row r="32" ht="15.75" customHeight="1">
      <c r="A32" s="28">
        <v>75.0</v>
      </c>
      <c r="B32" s="28" t="s">
        <v>18</v>
      </c>
      <c r="C32" s="28">
        <v>10.0</v>
      </c>
      <c r="D32" s="28">
        <v>45.96</v>
      </c>
      <c r="E32" s="29">
        <v>468403.0</v>
      </c>
      <c r="F32" s="29">
        <v>2.152780188E7</v>
      </c>
    </row>
    <row r="33" ht="15.75" customHeight="1">
      <c r="A33" s="28">
        <v>76.0</v>
      </c>
      <c r="B33" s="28" t="s">
        <v>18</v>
      </c>
      <c r="C33" s="28">
        <v>10.0</v>
      </c>
      <c r="D33" s="28">
        <v>66.15</v>
      </c>
      <c r="E33" s="29">
        <v>479359.0</v>
      </c>
      <c r="F33" s="29">
        <v>3.170959785E7</v>
      </c>
    </row>
    <row r="34" ht="15.75" customHeight="1">
      <c r="A34" s="28">
        <v>77.0</v>
      </c>
      <c r="B34" s="28" t="s">
        <v>18</v>
      </c>
      <c r="C34" s="28">
        <v>10.0</v>
      </c>
      <c r="D34" s="28">
        <v>89.46</v>
      </c>
      <c r="E34" s="29">
        <v>506202.0</v>
      </c>
      <c r="F34" s="29">
        <v>4.5284830919999994E7</v>
      </c>
    </row>
    <row r="35" ht="15.75" customHeight="1">
      <c r="A35" s="28">
        <v>78.0</v>
      </c>
      <c r="B35" s="28" t="s">
        <v>18</v>
      </c>
      <c r="C35" s="28">
        <v>10.0</v>
      </c>
      <c r="D35" s="28">
        <v>38.17</v>
      </c>
      <c r="E35" s="29">
        <v>569728.0</v>
      </c>
      <c r="F35" s="29">
        <v>2.174651776E7</v>
      </c>
    </row>
    <row r="36" ht="15.75" customHeight="1">
      <c r="A36" s="28">
        <v>82.0</v>
      </c>
      <c r="B36" s="28" t="s">
        <v>18</v>
      </c>
      <c r="C36" s="28">
        <v>11.0</v>
      </c>
      <c r="D36" s="28">
        <v>67.62</v>
      </c>
      <c r="E36" s="29">
        <v>445930.0</v>
      </c>
      <c r="F36" s="29">
        <v>3.01537866E7</v>
      </c>
    </row>
    <row r="37" ht="15.75" customHeight="1">
      <c r="A37" s="28">
        <v>87.0</v>
      </c>
      <c r="B37" s="28" t="s">
        <v>18</v>
      </c>
      <c r="C37" s="28">
        <v>12.0</v>
      </c>
      <c r="D37" s="28">
        <v>61.43</v>
      </c>
      <c r="E37" s="29">
        <v>522068.0</v>
      </c>
      <c r="F37" s="29">
        <v>3.207063724E7</v>
      </c>
    </row>
    <row r="38" ht="15.75" customHeight="1">
      <c r="A38" s="28">
        <v>91.0</v>
      </c>
      <c r="B38" s="28" t="s">
        <v>18</v>
      </c>
      <c r="C38" s="28">
        <v>12.0</v>
      </c>
      <c r="D38" s="28">
        <v>45.96</v>
      </c>
      <c r="E38" s="29">
        <v>478140.0</v>
      </c>
      <c r="F38" s="29">
        <v>2.1975314400000002E7</v>
      </c>
    </row>
    <row r="39" ht="15.75" customHeight="1">
      <c r="A39" s="28">
        <v>92.0</v>
      </c>
      <c r="B39" s="28" t="s">
        <v>18</v>
      </c>
      <c r="C39" s="28">
        <v>12.0</v>
      </c>
      <c r="D39" s="28">
        <v>66.15</v>
      </c>
      <c r="E39" s="29">
        <v>488341.0</v>
      </c>
      <c r="F39" s="29">
        <v>3.2303757150000002E7</v>
      </c>
    </row>
    <row r="40" ht="15.75" customHeight="1">
      <c r="A40" s="28">
        <v>93.0</v>
      </c>
      <c r="B40" s="28" t="s">
        <v>18</v>
      </c>
      <c r="C40" s="28">
        <v>12.0</v>
      </c>
      <c r="D40" s="28">
        <v>89.46</v>
      </c>
      <c r="E40" s="29">
        <v>514831.0</v>
      </c>
      <c r="F40" s="29">
        <v>4.605678126E7</v>
      </c>
    </row>
    <row r="41" ht="15.75" customHeight="1">
      <c r="A41" s="28">
        <v>94.0</v>
      </c>
      <c r="B41" s="28" t="s">
        <v>18</v>
      </c>
      <c r="C41" s="28">
        <v>12.0</v>
      </c>
      <c r="D41" s="28">
        <v>38.17</v>
      </c>
      <c r="E41" s="29">
        <v>579465.0</v>
      </c>
      <c r="F41" s="29">
        <v>2.211817905E7</v>
      </c>
    </row>
    <row r="42" ht="15.75" customHeight="1">
      <c r="A42" s="28">
        <v>98.0</v>
      </c>
      <c r="B42" s="28" t="s">
        <v>18</v>
      </c>
      <c r="C42" s="28">
        <v>13.0</v>
      </c>
      <c r="D42" s="28">
        <v>67.62</v>
      </c>
      <c r="E42" s="29">
        <v>454912.0</v>
      </c>
      <c r="F42" s="29">
        <v>3.076114944E7</v>
      </c>
    </row>
    <row r="43" ht="15.75" customHeight="1">
      <c r="A43" s="28">
        <v>102.0</v>
      </c>
      <c r="B43" s="28" t="s">
        <v>18</v>
      </c>
      <c r="C43" s="28">
        <v>13.0</v>
      </c>
      <c r="D43" s="28">
        <v>38.17</v>
      </c>
      <c r="E43" s="29">
        <v>584333.0</v>
      </c>
      <c r="F43" s="29">
        <v>2.230399061E7</v>
      </c>
    </row>
    <row r="44" ht="15.75" customHeight="1">
      <c r="A44" s="28">
        <v>107.0</v>
      </c>
      <c r="B44" s="28" t="s">
        <v>18</v>
      </c>
      <c r="C44" s="28">
        <v>14.0</v>
      </c>
      <c r="D44" s="28">
        <v>45.96</v>
      </c>
      <c r="E44" s="29">
        <v>492747.0</v>
      </c>
      <c r="F44" s="29">
        <v>2.264665212E7</v>
      </c>
    </row>
    <row r="45" ht="15.75" customHeight="1">
      <c r="A45" s="28">
        <v>108.0</v>
      </c>
      <c r="B45" s="28" t="s">
        <v>18</v>
      </c>
      <c r="C45" s="28">
        <v>14.0</v>
      </c>
      <c r="D45" s="28">
        <v>66.15</v>
      </c>
      <c r="E45" s="29">
        <v>501814.0</v>
      </c>
      <c r="F45" s="29">
        <v>3.31949961E7</v>
      </c>
    </row>
    <row r="46" ht="15.75" customHeight="1">
      <c r="A46" s="28">
        <v>109.0</v>
      </c>
      <c r="B46" s="28" t="s">
        <v>18</v>
      </c>
      <c r="C46" s="28">
        <v>14.0</v>
      </c>
      <c r="D46" s="28">
        <v>89.46</v>
      </c>
      <c r="E46" s="29">
        <v>527772.0</v>
      </c>
      <c r="F46" s="29">
        <v>4.721448312E7</v>
      </c>
    </row>
    <row r="47" ht="15.75" customHeight="1">
      <c r="A47" s="28">
        <v>110.0</v>
      </c>
      <c r="B47" s="28" t="s">
        <v>18</v>
      </c>
      <c r="C47" s="28">
        <v>14.0</v>
      </c>
      <c r="D47" s="28">
        <v>38.17</v>
      </c>
      <c r="E47" s="29">
        <v>594070.0</v>
      </c>
      <c r="F47" s="29">
        <v>2.2675651900000002E7</v>
      </c>
    </row>
    <row r="48" ht="15.75" customHeight="1">
      <c r="A48" s="28">
        <v>114.0</v>
      </c>
      <c r="B48" s="28" t="s">
        <v>18</v>
      </c>
      <c r="C48" s="28">
        <v>15.0</v>
      </c>
      <c r="D48" s="28">
        <v>67.62</v>
      </c>
      <c r="E48" s="29">
        <v>472876.0</v>
      </c>
      <c r="F48" s="29">
        <v>3.197587512E7</v>
      </c>
    </row>
    <row r="49" ht="15.75" customHeight="1">
      <c r="A49" s="28">
        <v>118.0</v>
      </c>
      <c r="B49" s="28" t="s">
        <v>18</v>
      </c>
      <c r="C49" s="28">
        <v>15.0</v>
      </c>
      <c r="D49" s="28">
        <v>38.17</v>
      </c>
      <c r="E49" s="29">
        <v>603807.0</v>
      </c>
      <c r="F49" s="29">
        <v>2.304731319E7</v>
      </c>
    </row>
    <row r="50" ht="15.75" customHeight="1">
      <c r="A50" s="28">
        <v>129.0</v>
      </c>
      <c r="B50" s="28" t="s">
        <v>19</v>
      </c>
      <c r="C50" s="28">
        <v>2.0</v>
      </c>
      <c r="D50" s="28">
        <v>38.23</v>
      </c>
      <c r="E50" s="29">
        <v>462374.0</v>
      </c>
      <c r="F50" s="29">
        <v>1.767655802E7</v>
      </c>
    </row>
    <row r="51" ht="15.75" customHeight="1">
      <c r="A51" s="28">
        <v>130.0</v>
      </c>
      <c r="B51" s="28" t="s">
        <v>19</v>
      </c>
      <c r="C51" s="28">
        <v>2.0</v>
      </c>
      <c r="D51" s="28">
        <v>45.77</v>
      </c>
      <c r="E51" s="29">
        <v>451978.0</v>
      </c>
      <c r="F51" s="29">
        <v>2.0687033060000002E7</v>
      </c>
    </row>
    <row r="52" ht="15.75" customHeight="1">
      <c r="A52" s="28">
        <v>131.0</v>
      </c>
      <c r="B52" s="28" t="s">
        <v>19</v>
      </c>
      <c r="C52" s="28">
        <v>2.0</v>
      </c>
      <c r="D52" s="28">
        <v>52.34</v>
      </c>
      <c r="E52" s="29">
        <v>425206.0</v>
      </c>
      <c r="F52" s="29">
        <v>2.2255282040000003E7</v>
      </c>
    </row>
    <row r="53" ht="15.75" customHeight="1">
      <c r="A53" s="28">
        <v>134.0</v>
      </c>
      <c r="B53" s="28" t="s">
        <v>19</v>
      </c>
      <c r="C53" s="28">
        <v>2.0</v>
      </c>
      <c r="D53" s="28">
        <v>47.17</v>
      </c>
      <c r="E53" s="29">
        <v>396414.0</v>
      </c>
      <c r="F53" s="29">
        <v>1.869884838E7</v>
      </c>
    </row>
    <row r="54" ht="15.75" customHeight="1">
      <c r="A54" s="28">
        <v>135.0</v>
      </c>
      <c r="B54" s="28" t="s">
        <v>19</v>
      </c>
      <c r="C54" s="28">
        <v>2.0</v>
      </c>
      <c r="D54" s="28">
        <v>47.15</v>
      </c>
      <c r="E54" s="29">
        <v>396476.0</v>
      </c>
      <c r="F54" s="29">
        <v>1.86938434E7</v>
      </c>
    </row>
    <row r="55" ht="15.75" customHeight="1">
      <c r="A55" s="28">
        <v>136.0</v>
      </c>
      <c r="B55" s="28" t="s">
        <v>19</v>
      </c>
      <c r="C55" s="28">
        <v>2.0</v>
      </c>
      <c r="D55" s="28">
        <v>30.41</v>
      </c>
      <c r="E55" s="29">
        <v>456319.0</v>
      </c>
      <c r="F55" s="29">
        <v>1.3876660790000001E7</v>
      </c>
    </row>
    <row r="56" ht="15.75" customHeight="1">
      <c r="A56" s="28">
        <v>138.0</v>
      </c>
      <c r="B56" s="28" t="s">
        <v>19</v>
      </c>
      <c r="C56" s="28">
        <v>2.0</v>
      </c>
      <c r="D56" s="28">
        <v>34.68</v>
      </c>
      <c r="E56" s="29">
        <v>492570.0</v>
      </c>
      <c r="F56" s="29">
        <v>1.70823276E7</v>
      </c>
    </row>
    <row r="57" ht="15.75" customHeight="1">
      <c r="A57" s="28">
        <v>139.0</v>
      </c>
      <c r="B57" s="28" t="s">
        <v>19</v>
      </c>
      <c r="C57" s="28">
        <v>2.0</v>
      </c>
      <c r="D57" s="28">
        <v>45.77</v>
      </c>
      <c r="E57" s="29">
        <v>451978.0</v>
      </c>
      <c r="F57" s="29">
        <v>2.0687033060000002E7</v>
      </c>
    </row>
    <row r="58" ht="15.75" customHeight="1">
      <c r="A58" s="28">
        <v>140.0</v>
      </c>
      <c r="B58" s="28" t="s">
        <v>19</v>
      </c>
      <c r="C58" s="28">
        <v>2.0</v>
      </c>
      <c r="D58" s="28">
        <v>36.61</v>
      </c>
      <c r="E58" s="29">
        <v>469207.0</v>
      </c>
      <c r="F58" s="29">
        <v>1.717766827E7</v>
      </c>
    </row>
    <row r="59" ht="15.75" customHeight="1">
      <c r="A59" s="28">
        <v>141.0</v>
      </c>
      <c r="B59" s="28" t="s">
        <v>19</v>
      </c>
      <c r="C59" s="28">
        <v>3.0</v>
      </c>
      <c r="D59" s="28">
        <v>38.23</v>
      </c>
      <c r="E59" s="29">
        <v>472111.0</v>
      </c>
      <c r="F59" s="29">
        <v>1.8048803529999997E7</v>
      </c>
    </row>
    <row r="60" ht="15.75" customHeight="1">
      <c r="A60" s="28">
        <v>142.0</v>
      </c>
      <c r="B60" s="28" t="s">
        <v>19</v>
      </c>
      <c r="C60" s="28">
        <v>3.0</v>
      </c>
      <c r="D60" s="28">
        <v>45.77</v>
      </c>
      <c r="E60" s="29">
        <v>461715.0</v>
      </c>
      <c r="F60" s="29">
        <v>2.113269555E7</v>
      </c>
    </row>
    <row r="61" ht="15.75" customHeight="1">
      <c r="A61" s="28">
        <v>143.0</v>
      </c>
      <c r="B61" s="28" t="s">
        <v>19</v>
      </c>
      <c r="C61" s="28">
        <v>3.0</v>
      </c>
      <c r="D61" s="28">
        <v>52.34</v>
      </c>
      <c r="E61" s="29">
        <v>434943.0</v>
      </c>
      <c r="F61" s="29">
        <v>2.276491662E7</v>
      </c>
    </row>
    <row r="62" ht="15.75" customHeight="1">
      <c r="A62" s="28">
        <v>147.0</v>
      </c>
      <c r="B62" s="28" t="s">
        <v>19</v>
      </c>
      <c r="C62" s="28">
        <v>3.0</v>
      </c>
      <c r="D62" s="28">
        <v>47.15</v>
      </c>
      <c r="E62" s="29">
        <v>406213.0</v>
      </c>
      <c r="F62" s="29">
        <v>1.915294295E7</v>
      </c>
    </row>
    <row r="63" ht="15.75" customHeight="1">
      <c r="A63" s="28">
        <v>148.0</v>
      </c>
      <c r="B63" s="28" t="s">
        <v>19</v>
      </c>
      <c r="C63" s="28">
        <v>3.0</v>
      </c>
      <c r="D63" s="28">
        <v>30.41</v>
      </c>
      <c r="E63" s="29">
        <v>467027.0</v>
      </c>
      <c r="F63" s="29">
        <v>1.420229107E7</v>
      </c>
    </row>
    <row r="64" ht="15.75" customHeight="1">
      <c r="A64" s="28">
        <v>150.0</v>
      </c>
      <c r="B64" s="28" t="s">
        <v>19</v>
      </c>
      <c r="C64" s="28">
        <v>3.0</v>
      </c>
      <c r="D64" s="28">
        <v>34.68</v>
      </c>
      <c r="E64" s="29">
        <v>503280.0</v>
      </c>
      <c r="F64" s="29">
        <v>1.74537504E7</v>
      </c>
    </row>
    <row r="65" ht="15.75" customHeight="1">
      <c r="A65" s="28">
        <v>151.0</v>
      </c>
      <c r="B65" s="28" t="s">
        <v>19</v>
      </c>
      <c r="C65" s="28">
        <v>3.0</v>
      </c>
      <c r="D65" s="28">
        <v>45.77</v>
      </c>
      <c r="E65" s="29">
        <v>461715.0</v>
      </c>
      <c r="F65" s="29">
        <v>2.113269555E7</v>
      </c>
    </row>
    <row r="66" ht="15.75" customHeight="1">
      <c r="A66" s="28">
        <v>152.0</v>
      </c>
      <c r="B66" s="28" t="s">
        <v>19</v>
      </c>
      <c r="C66" s="28">
        <v>3.0</v>
      </c>
      <c r="D66" s="28">
        <v>36.61</v>
      </c>
      <c r="E66" s="29">
        <v>478944.0</v>
      </c>
      <c r="F66" s="29">
        <v>1.753413984E7</v>
      </c>
    </row>
    <row r="67" ht="15.75" customHeight="1">
      <c r="A67" s="28">
        <v>158.0</v>
      </c>
      <c r="B67" s="28" t="s">
        <v>19</v>
      </c>
      <c r="C67" s="28">
        <v>4.0</v>
      </c>
      <c r="D67" s="28">
        <v>47.17</v>
      </c>
      <c r="E67" s="29">
        <v>411019.0</v>
      </c>
      <c r="F67" s="29">
        <v>1.938776623E7</v>
      </c>
    </row>
    <row r="68" ht="15.75" customHeight="1">
      <c r="A68" s="28">
        <v>162.0</v>
      </c>
      <c r="B68" s="28" t="s">
        <v>19</v>
      </c>
      <c r="C68" s="28">
        <v>4.0</v>
      </c>
      <c r="D68" s="28">
        <v>53.76</v>
      </c>
      <c r="E68" s="29">
        <v>467669.0</v>
      </c>
      <c r="F68" s="29">
        <v>2.5141885439999998E7</v>
      </c>
    </row>
    <row r="69" ht="15.75" customHeight="1">
      <c r="A69" s="28">
        <v>163.0</v>
      </c>
      <c r="B69" s="28" t="s">
        <v>19</v>
      </c>
      <c r="C69" s="28">
        <v>4.0</v>
      </c>
      <c r="D69" s="28">
        <v>45.77</v>
      </c>
      <c r="E69" s="29">
        <v>498228.0</v>
      </c>
      <c r="F69" s="29">
        <v>2.2803895560000002E7</v>
      </c>
    </row>
    <row r="70" ht="15.75" customHeight="1">
      <c r="A70" s="28">
        <v>171.0</v>
      </c>
      <c r="B70" s="28" t="s">
        <v>19</v>
      </c>
      <c r="C70" s="28">
        <v>5.0</v>
      </c>
      <c r="D70" s="28">
        <v>47.15</v>
      </c>
      <c r="E70" s="29">
        <v>415950.0</v>
      </c>
      <c r="F70" s="29">
        <v>1.96120425E7</v>
      </c>
    </row>
    <row r="71" ht="15.75" customHeight="1">
      <c r="A71" s="28">
        <v>176.0</v>
      </c>
      <c r="B71" s="28" t="s">
        <v>19</v>
      </c>
      <c r="C71" s="28">
        <v>5.0</v>
      </c>
      <c r="D71" s="28">
        <v>36.61</v>
      </c>
      <c r="E71" s="29">
        <v>551971.0</v>
      </c>
      <c r="F71" s="29">
        <v>2.020765831E7</v>
      </c>
    </row>
    <row r="72" ht="15.75" customHeight="1">
      <c r="A72" s="28">
        <v>182.0</v>
      </c>
      <c r="B72" s="28" t="s">
        <v>19</v>
      </c>
      <c r="C72" s="28">
        <v>6.0</v>
      </c>
      <c r="D72" s="28">
        <v>47.17</v>
      </c>
      <c r="E72" s="29">
        <v>420756.0</v>
      </c>
      <c r="F72" s="29">
        <v>1.984706052E7</v>
      </c>
    </row>
    <row r="73" ht="15.75" customHeight="1">
      <c r="A73" s="28">
        <v>186.0</v>
      </c>
      <c r="B73" s="28" t="s">
        <v>19</v>
      </c>
      <c r="C73" s="28">
        <v>6.0</v>
      </c>
      <c r="D73" s="28">
        <v>53.75</v>
      </c>
      <c r="E73" s="29">
        <v>509078.0</v>
      </c>
      <c r="F73" s="29">
        <v>2.73629425E7</v>
      </c>
    </row>
    <row r="74" ht="15.75" customHeight="1">
      <c r="A74" s="28">
        <v>195.0</v>
      </c>
      <c r="B74" s="28" t="s">
        <v>19</v>
      </c>
      <c r="C74" s="28">
        <v>7.0</v>
      </c>
      <c r="D74" s="28">
        <v>47.15</v>
      </c>
      <c r="E74" s="29">
        <v>425687.0</v>
      </c>
      <c r="F74" s="29">
        <v>2.007114205E7</v>
      </c>
    </row>
    <row r="75" ht="15.75" customHeight="1">
      <c r="A75" s="28">
        <v>200.0</v>
      </c>
      <c r="B75" s="28" t="s">
        <v>19</v>
      </c>
      <c r="C75" s="28">
        <v>7.0</v>
      </c>
      <c r="D75" s="28">
        <v>36.61</v>
      </c>
      <c r="E75" s="29">
        <v>561708.0</v>
      </c>
      <c r="F75" s="29">
        <v>2.056412988E7</v>
      </c>
    </row>
    <row r="76" ht="15.75" customHeight="1">
      <c r="A76" s="28">
        <v>202.0</v>
      </c>
      <c r="B76" s="28" t="s">
        <v>19</v>
      </c>
      <c r="C76" s="28">
        <v>8.0</v>
      </c>
      <c r="D76" s="28">
        <v>45.77</v>
      </c>
      <c r="E76" s="29">
        <v>549349.0</v>
      </c>
      <c r="F76" s="29">
        <v>2.514370373E7</v>
      </c>
    </row>
    <row r="77" ht="15.75" customHeight="1">
      <c r="A77" s="28">
        <v>206.0</v>
      </c>
      <c r="B77" s="28" t="s">
        <v>19</v>
      </c>
      <c r="C77" s="28">
        <v>8.0</v>
      </c>
      <c r="D77" s="28">
        <v>47.17</v>
      </c>
      <c r="E77" s="29">
        <v>430493.0</v>
      </c>
      <c r="F77" s="29">
        <v>2.0306354810000002E7</v>
      </c>
    </row>
    <row r="78" ht="15.75" customHeight="1">
      <c r="A78" s="28">
        <v>210.0</v>
      </c>
      <c r="B78" s="28" t="s">
        <v>19</v>
      </c>
      <c r="C78" s="28">
        <v>8.0</v>
      </c>
      <c r="D78" s="28">
        <v>53.76</v>
      </c>
      <c r="E78" s="29">
        <v>518788.0</v>
      </c>
      <c r="F78" s="29">
        <v>2.789004288E7</v>
      </c>
    </row>
    <row r="79" ht="15.75" customHeight="1">
      <c r="A79" s="28">
        <v>213.0</v>
      </c>
      <c r="B79" s="28" t="s">
        <v>19</v>
      </c>
      <c r="C79" s="28">
        <v>9.0</v>
      </c>
      <c r="D79" s="28">
        <v>61.67</v>
      </c>
      <c r="E79" s="29">
        <v>503744.0</v>
      </c>
      <c r="F79" s="29">
        <v>3.106589248E7</v>
      </c>
    </row>
    <row r="80" ht="15.75" customHeight="1">
      <c r="A80" s="28">
        <v>214.0</v>
      </c>
      <c r="B80" s="28" t="s">
        <v>19</v>
      </c>
      <c r="C80" s="28">
        <v>9.0</v>
      </c>
      <c r="D80" s="28">
        <v>75.15</v>
      </c>
      <c r="E80" s="29">
        <v>492624.0</v>
      </c>
      <c r="F80" s="29">
        <v>3.70206936E7</v>
      </c>
    </row>
    <row r="81" ht="15.75" customHeight="1">
      <c r="A81" s="28">
        <v>217.0</v>
      </c>
      <c r="B81" s="28" t="s">
        <v>19</v>
      </c>
      <c r="C81" s="28">
        <v>9.0</v>
      </c>
      <c r="D81" s="28">
        <v>47.15</v>
      </c>
      <c r="E81" s="29">
        <v>435424.0</v>
      </c>
      <c r="F81" s="29">
        <v>2.0530241599999998E7</v>
      </c>
    </row>
    <row r="82" ht="15.75" customHeight="1">
      <c r="A82" s="28">
        <v>218.0</v>
      </c>
      <c r="B82" s="28" t="s">
        <v>19</v>
      </c>
      <c r="C82" s="28">
        <v>9.0</v>
      </c>
      <c r="D82" s="28">
        <v>61.41</v>
      </c>
      <c r="E82" s="29">
        <v>447997.0</v>
      </c>
      <c r="F82" s="29">
        <v>2.751149577E7</v>
      </c>
    </row>
    <row r="83" ht="15.75" customHeight="1">
      <c r="A83" s="28">
        <v>219.0</v>
      </c>
      <c r="B83" s="28" t="s">
        <v>19</v>
      </c>
      <c r="C83" s="28">
        <v>9.0</v>
      </c>
      <c r="D83" s="28">
        <v>75.59</v>
      </c>
      <c r="E83" s="29">
        <v>492107.0</v>
      </c>
      <c r="F83" s="29">
        <v>3.719836813E7</v>
      </c>
    </row>
    <row r="84" ht="15.75" customHeight="1">
      <c r="A84" s="28">
        <v>220.0</v>
      </c>
      <c r="B84" s="28" t="s">
        <v>19</v>
      </c>
      <c r="C84" s="28">
        <v>9.0</v>
      </c>
      <c r="D84" s="28">
        <v>60.31</v>
      </c>
      <c r="E84" s="29">
        <v>510297.0</v>
      </c>
      <c r="F84" s="29">
        <v>3.077601207E7</v>
      </c>
    </row>
    <row r="85" ht="15.75" customHeight="1">
      <c r="A85" s="28">
        <v>224.0</v>
      </c>
      <c r="B85" s="28" t="s">
        <v>19</v>
      </c>
      <c r="C85" s="28">
        <v>10.0</v>
      </c>
      <c r="D85" s="28">
        <v>47.17</v>
      </c>
      <c r="E85" s="29">
        <v>440230.0</v>
      </c>
      <c r="F85" s="29">
        <v>2.07656491E7</v>
      </c>
    </row>
    <row r="86" ht="15.75" customHeight="1">
      <c r="A86" s="28">
        <v>233.0</v>
      </c>
      <c r="B86" s="28" t="s">
        <v>19</v>
      </c>
      <c r="C86" s="28">
        <v>11.0</v>
      </c>
      <c r="D86" s="28">
        <v>47.15</v>
      </c>
      <c r="E86" s="29">
        <v>469504.0</v>
      </c>
      <c r="F86" s="29">
        <v>2.2137113599999998E7</v>
      </c>
    </row>
    <row r="87" ht="15.75" customHeight="1">
      <c r="A87" s="28">
        <v>234.0</v>
      </c>
      <c r="B87" s="28" t="s">
        <v>19</v>
      </c>
      <c r="C87" s="28">
        <v>11.0</v>
      </c>
      <c r="D87" s="28">
        <v>61.41</v>
      </c>
      <c r="E87" s="29">
        <v>456979.0</v>
      </c>
      <c r="F87" s="29">
        <v>2.8063080389999997E7</v>
      </c>
    </row>
    <row r="88" ht="15.75" customHeight="1">
      <c r="A88" s="28">
        <v>240.0</v>
      </c>
      <c r="B88" s="28" t="s">
        <v>19</v>
      </c>
      <c r="C88" s="28">
        <v>12.0</v>
      </c>
      <c r="D88" s="28">
        <v>47.17</v>
      </c>
      <c r="E88" s="29">
        <v>474311.0</v>
      </c>
      <c r="F88" s="29">
        <v>2.237324987E7</v>
      </c>
    </row>
    <row r="89" ht="15.75" customHeight="1">
      <c r="A89" s="28">
        <v>249.0</v>
      </c>
      <c r="B89" s="28" t="s">
        <v>19</v>
      </c>
      <c r="C89" s="28">
        <v>13.0</v>
      </c>
      <c r="D89" s="28">
        <v>47.15</v>
      </c>
      <c r="E89" s="29">
        <v>479241.0</v>
      </c>
      <c r="F89" s="29">
        <v>2.259621315E7</v>
      </c>
    </row>
    <row r="90" ht="15.75" customHeight="1">
      <c r="A90" s="28">
        <v>250.0</v>
      </c>
      <c r="B90" s="28" t="s">
        <v>19</v>
      </c>
      <c r="C90" s="28">
        <v>13.0</v>
      </c>
      <c r="D90" s="28">
        <v>61.41</v>
      </c>
      <c r="E90" s="29">
        <v>465961.0</v>
      </c>
      <c r="F90" s="29">
        <v>2.8614665009999998E7</v>
      </c>
    </row>
    <row r="91" ht="15.75" customHeight="1">
      <c r="A91" s="28">
        <v>256.0</v>
      </c>
      <c r="B91" s="28" t="s">
        <v>19</v>
      </c>
      <c r="C91" s="28">
        <v>14.0</v>
      </c>
      <c r="D91" s="28">
        <v>47.17</v>
      </c>
      <c r="E91" s="29">
        <v>488916.0</v>
      </c>
      <c r="F91" s="29">
        <v>2.3062167720000003E7</v>
      </c>
    </row>
    <row r="92" ht="15.75" customHeight="1">
      <c r="A92" s="28">
        <v>284.0</v>
      </c>
      <c r="B92" s="28" t="s">
        <v>20</v>
      </c>
      <c r="C92" s="28">
        <v>2.0</v>
      </c>
      <c r="D92" s="28">
        <v>34.5</v>
      </c>
      <c r="E92" s="29">
        <v>490974.0</v>
      </c>
      <c r="F92" s="29">
        <v>1.6938603E7</v>
      </c>
    </row>
    <row r="93" ht="15.75" customHeight="1">
      <c r="A93" s="28">
        <v>285.0</v>
      </c>
      <c r="B93" s="28" t="s">
        <v>20</v>
      </c>
      <c r="C93" s="28">
        <v>2.0</v>
      </c>
      <c r="D93" s="28">
        <v>46.01</v>
      </c>
      <c r="E93" s="29">
        <v>451203.0</v>
      </c>
      <c r="F93" s="29">
        <v>2.0759850029999997E7</v>
      </c>
    </row>
    <row r="94" ht="15.75" customHeight="1">
      <c r="A94" s="28">
        <v>286.0</v>
      </c>
      <c r="B94" s="28" t="s">
        <v>20</v>
      </c>
      <c r="C94" s="28">
        <v>2.0</v>
      </c>
      <c r="D94" s="28">
        <v>28.47</v>
      </c>
      <c r="E94" s="29">
        <v>513782.0</v>
      </c>
      <c r="F94" s="29">
        <v>1.462737354E7</v>
      </c>
    </row>
    <row r="95" ht="15.75" customHeight="1">
      <c r="A95" s="28">
        <v>287.0</v>
      </c>
      <c r="B95" s="28" t="s">
        <v>20</v>
      </c>
      <c r="C95" s="28">
        <v>2.0</v>
      </c>
      <c r="D95" s="28">
        <v>39.51</v>
      </c>
      <c r="E95" s="29">
        <v>432895.0</v>
      </c>
      <c r="F95" s="29">
        <v>1.710368145E7</v>
      </c>
    </row>
    <row r="96" ht="15.75" customHeight="1">
      <c r="A96" s="28">
        <v>288.0</v>
      </c>
      <c r="B96" s="28" t="s">
        <v>20</v>
      </c>
      <c r="C96" s="28">
        <v>2.0</v>
      </c>
      <c r="D96" s="28">
        <v>30.1</v>
      </c>
      <c r="E96" s="29">
        <v>466598.0</v>
      </c>
      <c r="F96" s="29">
        <v>1.40445998E7</v>
      </c>
    </row>
    <row r="97" ht="15.75" customHeight="1">
      <c r="A97" s="28">
        <v>289.0</v>
      </c>
      <c r="B97" s="28" t="s">
        <v>20</v>
      </c>
      <c r="C97" s="28">
        <v>2.0</v>
      </c>
      <c r="D97" s="28">
        <v>47.14</v>
      </c>
      <c r="E97" s="29">
        <v>396507.0</v>
      </c>
      <c r="F97" s="29">
        <v>1.869133998E7</v>
      </c>
    </row>
    <row r="98" ht="15.75" customHeight="1">
      <c r="A98" s="28">
        <v>290.0</v>
      </c>
      <c r="B98" s="28" t="s">
        <v>20</v>
      </c>
      <c r="C98" s="28">
        <v>2.0</v>
      </c>
      <c r="D98" s="28">
        <v>47.17</v>
      </c>
      <c r="E98" s="29">
        <v>396414.0</v>
      </c>
      <c r="F98" s="29">
        <v>1.869884838E7</v>
      </c>
    </row>
    <row r="99" ht="15.75" customHeight="1">
      <c r="A99" s="28">
        <v>293.0</v>
      </c>
      <c r="B99" s="28" t="s">
        <v>20</v>
      </c>
      <c r="C99" s="28">
        <v>2.0</v>
      </c>
      <c r="D99" s="28">
        <v>51.91</v>
      </c>
      <c r="E99" s="29">
        <v>426381.0</v>
      </c>
      <c r="F99" s="29">
        <v>2.2133437709999997E7</v>
      </c>
    </row>
    <row r="100" ht="15.75" customHeight="1">
      <c r="A100" s="28">
        <v>294.0</v>
      </c>
      <c r="B100" s="28" t="s">
        <v>20</v>
      </c>
      <c r="C100" s="28">
        <v>2.0</v>
      </c>
      <c r="D100" s="28">
        <v>46.16</v>
      </c>
      <c r="E100" s="29">
        <v>450721.0</v>
      </c>
      <c r="F100" s="29">
        <v>2.080528136E7</v>
      </c>
    </row>
    <row r="101" ht="15.75" customHeight="1">
      <c r="A101" s="28">
        <v>295.0</v>
      </c>
      <c r="B101" s="28" t="s">
        <v>20</v>
      </c>
      <c r="C101" s="28">
        <v>2.0</v>
      </c>
      <c r="D101" s="28">
        <v>38.15</v>
      </c>
      <c r="E101" s="29">
        <v>462702.0</v>
      </c>
      <c r="F101" s="29">
        <v>1.76520813E7</v>
      </c>
    </row>
    <row r="102" ht="15.75" customHeight="1">
      <c r="A102" s="28">
        <v>298.0</v>
      </c>
      <c r="B102" s="28" t="s">
        <v>20</v>
      </c>
      <c r="C102" s="28">
        <v>3.0</v>
      </c>
      <c r="D102" s="28">
        <v>46.01</v>
      </c>
      <c r="E102" s="29">
        <v>460940.0</v>
      </c>
      <c r="F102" s="29">
        <v>2.12078494E7</v>
      </c>
    </row>
    <row r="103" ht="15.75" customHeight="1">
      <c r="A103" s="28">
        <v>300.0</v>
      </c>
      <c r="B103" s="28" t="s">
        <v>20</v>
      </c>
      <c r="C103" s="28">
        <v>3.0</v>
      </c>
      <c r="D103" s="28">
        <v>39.51</v>
      </c>
      <c r="E103" s="29">
        <v>457238.0</v>
      </c>
      <c r="F103" s="29">
        <v>1.806547338E7</v>
      </c>
    </row>
    <row r="104" ht="15.75" customHeight="1">
      <c r="A104" s="28">
        <v>301.0</v>
      </c>
      <c r="B104" s="28" t="s">
        <v>20</v>
      </c>
      <c r="C104" s="28">
        <v>3.0</v>
      </c>
      <c r="D104" s="28">
        <v>30.1</v>
      </c>
      <c r="E104" s="29">
        <v>477307.0</v>
      </c>
      <c r="F104" s="29">
        <v>1.4366940700000001E7</v>
      </c>
    </row>
    <row r="105" ht="15.75" customHeight="1">
      <c r="A105" s="28">
        <v>302.0</v>
      </c>
      <c r="B105" s="28" t="s">
        <v>20</v>
      </c>
      <c r="C105" s="28">
        <v>3.0</v>
      </c>
      <c r="D105" s="28">
        <v>47.14</v>
      </c>
      <c r="E105" s="29">
        <v>406244.0</v>
      </c>
      <c r="F105" s="29">
        <v>1.915034216E7</v>
      </c>
    </row>
    <row r="106" ht="15.75" customHeight="1">
      <c r="A106" s="28">
        <v>303.0</v>
      </c>
      <c r="B106" s="28" t="s">
        <v>20</v>
      </c>
      <c r="C106" s="28">
        <v>3.0</v>
      </c>
      <c r="D106" s="28">
        <v>47.17</v>
      </c>
      <c r="E106" s="29">
        <v>406151.0</v>
      </c>
      <c r="F106" s="29">
        <v>1.915814267E7</v>
      </c>
    </row>
    <row r="107" ht="15.75" customHeight="1">
      <c r="A107" s="28">
        <v>306.0</v>
      </c>
      <c r="B107" s="28" t="s">
        <v>20</v>
      </c>
      <c r="C107" s="28">
        <v>3.0</v>
      </c>
      <c r="D107" s="28">
        <v>51.91</v>
      </c>
      <c r="E107" s="29">
        <v>436118.0</v>
      </c>
      <c r="F107" s="29">
        <v>2.263888538E7</v>
      </c>
    </row>
    <row r="108" ht="15.75" customHeight="1">
      <c r="A108" s="28">
        <v>307.0</v>
      </c>
      <c r="B108" s="28" t="s">
        <v>20</v>
      </c>
      <c r="C108" s="28">
        <v>3.0</v>
      </c>
      <c r="D108" s="28">
        <v>46.16</v>
      </c>
      <c r="E108" s="29">
        <v>460458.0</v>
      </c>
      <c r="F108" s="29">
        <v>2.1254741279999997E7</v>
      </c>
    </row>
    <row r="109" ht="15.75" customHeight="1">
      <c r="A109" s="28">
        <v>314.0</v>
      </c>
      <c r="B109" s="28" t="s">
        <v>20</v>
      </c>
      <c r="C109" s="28">
        <v>4.0</v>
      </c>
      <c r="D109" s="28">
        <v>47.14</v>
      </c>
      <c r="E109" s="29">
        <v>411112.0</v>
      </c>
      <c r="F109" s="29">
        <v>1.937981968E7</v>
      </c>
    </row>
    <row r="110" ht="15.75" customHeight="1">
      <c r="A110" s="28">
        <v>315.0</v>
      </c>
      <c r="B110" s="28" t="s">
        <v>20</v>
      </c>
      <c r="C110" s="28">
        <v>4.0</v>
      </c>
      <c r="D110" s="28">
        <v>47.17</v>
      </c>
      <c r="E110" s="29">
        <v>411019.0</v>
      </c>
      <c r="F110" s="29">
        <v>1.938776623E7</v>
      </c>
    </row>
    <row r="111" ht="15.75" customHeight="1">
      <c r="A111" s="28">
        <v>324.0</v>
      </c>
      <c r="B111" s="28" t="s">
        <v>20</v>
      </c>
      <c r="C111" s="28">
        <v>5.0</v>
      </c>
      <c r="D111" s="28">
        <v>59.11</v>
      </c>
      <c r="E111" s="29">
        <v>458274.0</v>
      </c>
      <c r="F111" s="29">
        <v>2.708857614E7</v>
      </c>
    </row>
    <row r="112" ht="15.75" customHeight="1">
      <c r="A112" s="28">
        <v>325.0</v>
      </c>
      <c r="B112" s="28" t="s">
        <v>20</v>
      </c>
      <c r="C112" s="28">
        <v>5.0</v>
      </c>
      <c r="D112" s="28">
        <v>69.74</v>
      </c>
      <c r="E112" s="29">
        <v>385783.0</v>
      </c>
      <c r="F112" s="29">
        <v>2.6904506419999998E7</v>
      </c>
    </row>
    <row r="113" ht="15.75" customHeight="1">
      <c r="A113" s="28">
        <v>326.0</v>
      </c>
      <c r="B113" s="28" t="s">
        <v>20</v>
      </c>
      <c r="C113" s="28">
        <v>5.0</v>
      </c>
      <c r="D113" s="28">
        <v>47.14</v>
      </c>
      <c r="E113" s="29">
        <v>415981.0</v>
      </c>
      <c r="F113" s="29">
        <v>1.960934434E7</v>
      </c>
    </row>
    <row r="114" ht="15.75" customHeight="1">
      <c r="A114" s="28">
        <v>336.0</v>
      </c>
      <c r="B114" s="28" t="s">
        <v>20</v>
      </c>
      <c r="C114" s="28">
        <v>6.0</v>
      </c>
      <c r="D114" s="28">
        <v>59.11</v>
      </c>
      <c r="E114" s="29">
        <v>462764.0</v>
      </c>
      <c r="F114" s="29">
        <v>2.735398004E7</v>
      </c>
    </row>
    <row r="115" ht="15.75" customHeight="1">
      <c r="A115" s="28">
        <v>339.0</v>
      </c>
      <c r="B115" s="28" t="s">
        <v>20</v>
      </c>
      <c r="C115" s="28">
        <v>6.0</v>
      </c>
      <c r="D115" s="28">
        <v>47.17</v>
      </c>
      <c r="E115" s="29">
        <v>420756.0</v>
      </c>
      <c r="F115" s="29">
        <v>1.984706052E7</v>
      </c>
    </row>
    <row r="116" ht="15.75" customHeight="1">
      <c r="A116" s="28">
        <v>348.0</v>
      </c>
      <c r="B116" s="28" t="s">
        <v>20</v>
      </c>
      <c r="C116" s="28">
        <v>7.0</v>
      </c>
      <c r="D116" s="28">
        <v>59.11</v>
      </c>
      <c r="E116" s="29">
        <v>467255.0</v>
      </c>
      <c r="F116" s="29">
        <v>2.761944305E7</v>
      </c>
    </row>
    <row r="117" ht="15.75" customHeight="1">
      <c r="A117" s="28">
        <v>349.0</v>
      </c>
      <c r="B117" s="28" t="s">
        <v>20</v>
      </c>
      <c r="C117" s="28">
        <v>7.0</v>
      </c>
      <c r="D117" s="28">
        <v>69.74</v>
      </c>
      <c r="E117" s="29">
        <v>394411.0</v>
      </c>
      <c r="F117" s="29">
        <v>2.7506223139999997E7</v>
      </c>
    </row>
    <row r="118" ht="15.75" customHeight="1">
      <c r="A118" s="28">
        <v>350.0</v>
      </c>
      <c r="B118" s="28" t="s">
        <v>20</v>
      </c>
      <c r="C118" s="28">
        <v>7.0</v>
      </c>
      <c r="D118" s="28">
        <v>47.14</v>
      </c>
      <c r="E118" s="29">
        <v>425718.0</v>
      </c>
      <c r="F118" s="29">
        <v>2.006834652E7</v>
      </c>
    </row>
    <row r="119" ht="15.75" customHeight="1">
      <c r="A119" s="28">
        <v>360.0</v>
      </c>
      <c r="B119" s="28" t="s">
        <v>20</v>
      </c>
      <c r="C119" s="28">
        <v>8.0</v>
      </c>
      <c r="D119" s="28">
        <v>59.11</v>
      </c>
      <c r="E119" s="29">
        <v>471746.0</v>
      </c>
      <c r="F119" s="29">
        <v>2.788490606E7</v>
      </c>
    </row>
    <row r="120" ht="15.75" customHeight="1">
      <c r="A120" s="28">
        <v>363.0</v>
      </c>
      <c r="B120" s="28" t="s">
        <v>20</v>
      </c>
      <c r="C120" s="28">
        <v>8.0</v>
      </c>
      <c r="D120" s="28">
        <v>47.17</v>
      </c>
      <c r="E120" s="29">
        <v>430493.0</v>
      </c>
      <c r="F120" s="29">
        <v>2.0306354810000002E7</v>
      </c>
    </row>
    <row r="121" ht="15.75" customHeight="1">
      <c r="A121" s="28">
        <v>370.0</v>
      </c>
      <c r="B121" s="28" t="s">
        <v>20</v>
      </c>
      <c r="C121" s="28">
        <v>9.0</v>
      </c>
      <c r="D121" s="28">
        <v>82.77</v>
      </c>
      <c r="E121" s="29">
        <v>452531.0</v>
      </c>
      <c r="F121" s="29">
        <v>3.745599087E7</v>
      </c>
    </row>
    <row r="122" ht="15.75" customHeight="1">
      <c r="A122" s="28">
        <v>371.0</v>
      </c>
      <c r="B122" s="28" t="s">
        <v>20</v>
      </c>
      <c r="C122" s="28">
        <v>9.0</v>
      </c>
      <c r="D122" s="28">
        <v>69.74</v>
      </c>
      <c r="E122" s="29">
        <v>403038.0</v>
      </c>
      <c r="F122" s="29">
        <v>2.8107870119999997E7</v>
      </c>
    </row>
    <row r="123" ht="15.75" customHeight="1">
      <c r="A123" s="28">
        <v>372.0</v>
      </c>
      <c r="B123" s="28" t="s">
        <v>20</v>
      </c>
      <c r="C123" s="28">
        <v>9.0</v>
      </c>
      <c r="D123" s="28">
        <v>47.14</v>
      </c>
      <c r="E123" s="29">
        <v>435456.0</v>
      </c>
      <c r="F123" s="29">
        <v>2.052739584E7</v>
      </c>
    </row>
    <row r="124" ht="15.75" customHeight="1">
      <c r="A124" s="28">
        <v>374.0</v>
      </c>
      <c r="B124" s="28" t="s">
        <v>20</v>
      </c>
      <c r="C124" s="28">
        <v>9.0</v>
      </c>
      <c r="D124" s="28">
        <v>60.46</v>
      </c>
      <c r="E124" s="29">
        <v>426985.0</v>
      </c>
      <c r="F124" s="29">
        <v>2.58155131E7</v>
      </c>
    </row>
    <row r="125" ht="15.75" customHeight="1">
      <c r="A125" s="28">
        <v>375.0</v>
      </c>
      <c r="B125" s="28" t="s">
        <v>20</v>
      </c>
      <c r="C125" s="28">
        <v>9.0</v>
      </c>
      <c r="D125" s="28">
        <v>74.8</v>
      </c>
      <c r="E125" s="29">
        <v>493037.0</v>
      </c>
      <c r="F125" s="29">
        <v>3.68791676E7</v>
      </c>
    </row>
    <row r="126" ht="15.75" customHeight="1">
      <c r="A126" s="28">
        <v>376.0</v>
      </c>
      <c r="B126" s="28" t="s">
        <v>20</v>
      </c>
      <c r="C126" s="28">
        <v>9.0</v>
      </c>
      <c r="D126" s="28">
        <v>61.45</v>
      </c>
      <c r="E126" s="29">
        <v>508565.0</v>
      </c>
      <c r="F126" s="29">
        <v>3.125131925E7</v>
      </c>
    </row>
    <row r="127" ht="15.75" customHeight="1">
      <c r="A127" s="28">
        <v>381.0</v>
      </c>
      <c r="B127" s="28" t="s">
        <v>20</v>
      </c>
      <c r="C127" s="28">
        <v>10.0</v>
      </c>
      <c r="D127" s="28">
        <v>47.17</v>
      </c>
      <c r="E127" s="29">
        <v>440230.0</v>
      </c>
      <c r="F127" s="29">
        <v>2.07656491E7</v>
      </c>
    </row>
    <row r="128" ht="15.75" customHeight="1">
      <c r="A128" s="28">
        <v>386.0</v>
      </c>
      <c r="B128" s="28" t="s">
        <v>20</v>
      </c>
      <c r="C128" s="28">
        <v>11.0</v>
      </c>
      <c r="D128" s="28">
        <v>82.77</v>
      </c>
      <c r="E128" s="29">
        <v>461159.0</v>
      </c>
      <c r="F128" s="29">
        <v>3.817013043E7</v>
      </c>
    </row>
    <row r="129" ht="15.75" customHeight="1">
      <c r="A129" s="28">
        <v>387.0</v>
      </c>
      <c r="B129" s="28" t="s">
        <v>20</v>
      </c>
      <c r="C129" s="28">
        <v>11.0</v>
      </c>
      <c r="D129" s="28">
        <v>69.75</v>
      </c>
      <c r="E129" s="29">
        <v>411654.0</v>
      </c>
      <c r="F129" s="29">
        <v>2.87128665E7</v>
      </c>
    </row>
    <row r="130" ht="15.75" customHeight="1">
      <c r="A130" s="28">
        <v>390.0</v>
      </c>
      <c r="B130" s="28" t="s">
        <v>20</v>
      </c>
      <c r="C130" s="28">
        <v>11.0</v>
      </c>
      <c r="D130" s="28">
        <v>60.46</v>
      </c>
      <c r="E130" s="29">
        <v>435967.0</v>
      </c>
      <c r="F130" s="29">
        <v>2.635856482E7</v>
      </c>
    </row>
    <row r="131" ht="15.75" customHeight="1">
      <c r="A131" s="28">
        <v>397.0</v>
      </c>
      <c r="B131" s="28" t="s">
        <v>20</v>
      </c>
      <c r="C131" s="28">
        <v>12.0</v>
      </c>
      <c r="D131" s="28">
        <v>47.17</v>
      </c>
      <c r="E131" s="29">
        <v>449967.0</v>
      </c>
      <c r="F131" s="29">
        <v>2.122494339E7</v>
      </c>
    </row>
    <row r="132" ht="15.75" customHeight="1">
      <c r="A132" s="28">
        <v>402.0</v>
      </c>
      <c r="B132" s="28" t="s">
        <v>20</v>
      </c>
      <c r="C132" s="28">
        <v>13.0</v>
      </c>
      <c r="D132" s="28">
        <v>82.77</v>
      </c>
      <c r="E132" s="29">
        <v>469787.0</v>
      </c>
      <c r="F132" s="29">
        <v>3.8884269989999995E7</v>
      </c>
    </row>
    <row r="133" ht="15.75" customHeight="1">
      <c r="A133" s="28">
        <v>403.0</v>
      </c>
      <c r="B133" s="28" t="s">
        <v>20</v>
      </c>
      <c r="C133" s="28">
        <v>13.0</v>
      </c>
      <c r="D133" s="28">
        <v>69.75</v>
      </c>
      <c r="E133" s="29">
        <v>420281.0</v>
      </c>
      <c r="F133" s="29">
        <v>2.931459975E7</v>
      </c>
    </row>
    <row r="134" ht="15.75" customHeight="1">
      <c r="A134" s="28">
        <v>404.0</v>
      </c>
      <c r="B134" s="28" t="s">
        <v>20</v>
      </c>
      <c r="C134" s="28">
        <v>13.0</v>
      </c>
      <c r="D134" s="28">
        <v>47.14</v>
      </c>
      <c r="E134" s="29">
        <v>454930.0</v>
      </c>
      <c r="F134" s="29">
        <v>2.14454002E7</v>
      </c>
    </row>
    <row r="135" ht="15.75" customHeight="1">
      <c r="A135" s="28">
        <v>406.0</v>
      </c>
      <c r="B135" s="28" t="s">
        <v>20</v>
      </c>
      <c r="C135" s="28">
        <v>13.0</v>
      </c>
      <c r="D135" s="28">
        <v>60.46</v>
      </c>
      <c r="E135" s="29">
        <v>444949.0</v>
      </c>
      <c r="F135" s="29">
        <v>2.690161654E7</v>
      </c>
    </row>
    <row r="136" ht="15.75" customHeight="1">
      <c r="A136" s="28">
        <v>413.0</v>
      </c>
      <c r="B136" s="28" t="s">
        <v>20</v>
      </c>
      <c r="C136" s="28">
        <v>14.0</v>
      </c>
      <c r="D136" s="28">
        <v>47.17</v>
      </c>
      <c r="E136" s="29">
        <v>464574.0</v>
      </c>
      <c r="F136" s="29">
        <v>2.1913955580000002E7</v>
      </c>
    </row>
    <row r="137" ht="15.75" customHeight="1">
      <c r="A137" s="28">
        <v>419.0</v>
      </c>
      <c r="B137" s="28" t="s">
        <v>20</v>
      </c>
      <c r="C137" s="28">
        <v>15.0</v>
      </c>
      <c r="D137" s="28">
        <v>69.74</v>
      </c>
      <c r="E137" s="29">
        <v>437550.0</v>
      </c>
      <c r="F137" s="29">
        <v>3.0514736999999996E7</v>
      </c>
    </row>
    <row r="138" ht="15.75" customHeight="1">
      <c r="A138" s="28">
        <v>422.0</v>
      </c>
      <c r="B138" s="28" t="s">
        <v>20</v>
      </c>
      <c r="C138" s="28">
        <v>15.0</v>
      </c>
      <c r="D138" s="28">
        <v>60.46</v>
      </c>
      <c r="E138" s="29">
        <v>485367.0</v>
      </c>
      <c r="F138" s="29">
        <v>2.934528882E7</v>
      </c>
    </row>
    <row r="139" ht="15.75" customHeight="1">
      <c r="A139" s="28">
        <v>433.0</v>
      </c>
      <c r="B139" s="28" t="s">
        <v>21</v>
      </c>
      <c r="C139" s="28">
        <v>2.0</v>
      </c>
      <c r="D139" s="28">
        <v>40.15</v>
      </c>
      <c r="E139" s="29">
        <v>469358.0</v>
      </c>
      <c r="F139" s="29">
        <v>1.88447237E7</v>
      </c>
    </row>
    <row r="140" ht="15.75" customHeight="1">
      <c r="A140" s="28">
        <v>436.0</v>
      </c>
      <c r="B140" s="28" t="s">
        <v>21</v>
      </c>
      <c r="C140" s="28">
        <v>2.0</v>
      </c>
      <c r="D140" s="28">
        <v>46.12</v>
      </c>
      <c r="E140" s="29">
        <v>441113.0</v>
      </c>
      <c r="F140" s="29">
        <v>2.034413156E7</v>
      </c>
    </row>
    <row r="141" ht="15.75" customHeight="1">
      <c r="A141" s="28">
        <v>437.0</v>
      </c>
      <c r="B141" s="28" t="s">
        <v>21</v>
      </c>
      <c r="C141" s="28">
        <v>2.0</v>
      </c>
      <c r="D141" s="28">
        <v>37.16</v>
      </c>
      <c r="E141" s="29">
        <v>454671.0</v>
      </c>
      <c r="F141" s="29">
        <v>1.689557436E7</v>
      </c>
    </row>
    <row r="142" ht="15.75" customHeight="1">
      <c r="A142" s="28">
        <v>438.0</v>
      </c>
      <c r="B142" s="28" t="s">
        <v>21</v>
      </c>
      <c r="C142" s="28">
        <v>2.0</v>
      </c>
      <c r="D142" s="28">
        <v>32.89</v>
      </c>
      <c r="E142" s="29">
        <v>439429.0</v>
      </c>
      <c r="F142" s="29">
        <v>1.445281981E7</v>
      </c>
    </row>
    <row r="143" ht="15.75" customHeight="1">
      <c r="A143" s="28">
        <v>441.0</v>
      </c>
      <c r="B143" s="28" t="s">
        <v>21</v>
      </c>
      <c r="C143" s="28">
        <v>2.0</v>
      </c>
      <c r="D143" s="28">
        <v>28.8</v>
      </c>
      <c r="E143" s="29">
        <v>495133.0</v>
      </c>
      <c r="F143" s="29">
        <v>1.42598304E7</v>
      </c>
    </row>
    <row r="144" ht="15.75" customHeight="1">
      <c r="A144" s="28">
        <v>444.0</v>
      </c>
      <c r="B144" s="28" t="s">
        <v>21</v>
      </c>
      <c r="C144" s="28">
        <v>2.0</v>
      </c>
      <c r="D144" s="28">
        <v>45.85</v>
      </c>
      <c r="E144" s="29">
        <v>451719.0</v>
      </c>
      <c r="F144" s="29">
        <v>2.0711316150000002E7</v>
      </c>
    </row>
    <row r="145" ht="15.75" customHeight="1">
      <c r="A145" s="28">
        <v>445.0</v>
      </c>
      <c r="B145" s="28" t="s">
        <v>21</v>
      </c>
      <c r="C145" s="28">
        <v>2.0</v>
      </c>
      <c r="D145" s="28">
        <v>46.55</v>
      </c>
      <c r="E145" s="29">
        <v>449479.0</v>
      </c>
      <c r="F145" s="29">
        <v>2.092324745E7</v>
      </c>
    </row>
    <row r="146" ht="15.75" customHeight="1">
      <c r="A146" s="28">
        <v>446.0</v>
      </c>
      <c r="B146" s="28" t="s">
        <v>21</v>
      </c>
      <c r="C146" s="28">
        <v>2.0</v>
      </c>
      <c r="D146" s="28">
        <v>75.59</v>
      </c>
      <c r="E146" s="29">
        <v>415226.0</v>
      </c>
      <c r="F146" s="29">
        <v>3.138693334E7</v>
      </c>
    </row>
    <row r="147" ht="15.75" customHeight="1">
      <c r="A147" s="28">
        <v>447.0</v>
      </c>
      <c r="B147" s="28" t="s">
        <v>21</v>
      </c>
      <c r="C147" s="28">
        <v>2.0</v>
      </c>
      <c r="D147" s="28">
        <v>43.95</v>
      </c>
      <c r="E147" s="29">
        <v>438553.0</v>
      </c>
      <c r="F147" s="29">
        <v>1.927440435E7</v>
      </c>
    </row>
    <row r="148" ht="15.75" customHeight="1">
      <c r="A148" s="28">
        <v>451.0</v>
      </c>
      <c r="B148" s="28" t="s">
        <v>21</v>
      </c>
      <c r="C148" s="28">
        <v>3.0</v>
      </c>
      <c r="D148" s="28">
        <v>46.12</v>
      </c>
      <c r="E148" s="29">
        <v>450850.0</v>
      </c>
      <c r="F148" s="29">
        <v>2.0793202E7</v>
      </c>
    </row>
    <row r="149" ht="15.75" customHeight="1">
      <c r="A149" s="28">
        <v>453.0</v>
      </c>
      <c r="B149" s="28" t="s">
        <v>21</v>
      </c>
      <c r="C149" s="28">
        <v>3.0</v>
      </c>
      <c r="D149" s="28">
        <v>32.84</v>
      </c>
      <c r="E149" s="29">
        <v>450460.0</v>
      </c>
      <c r="F149" s="29">
        <v>1.4793106400000002E7</v>
      </c>
    </row>
    <row r="150" ht="15.75" customHeight="1">
      <c r="A150" s="28">
        <v>456.0</v>
      </c>
      <c r="B150" s="28" t="s">
        <v>21</v>
      </c>
      <c r="C150" s="28">
        <v>3.0</v>
      </c>
      <c r="D150" s="28">
        <v>28.8</v>
      </c>
      <c r="E150" s="29">
        <v>505841.0</v>
      </c>
      <c r="F150" s="29">
        <v>1.45682208E7</v>
      </c>
    </row>
    <row r="151" ht="15.75" customHeight="1">
      <c r="A151" s="28">
        <v>457.0</v>
      </c>
      <c r="B151" s="28" t="s">
        <v>21</v>
      </c>
      <c r="C151" s="28">
        <v>3.0</v>
      </c>
      <c r="D151" s="28">
        <v>28.43</v>
      </c>
      <c r="E151" s="29">
        <v>524807.0</v>
      </c>
      <c r="F151" s="29">
        <v>1.492026301E7</v>
      </c>
    </row>
    <row r="152" ht="15.75" customHeight="1">
      <c r="A152" s="28">
        <v>459.0</v>
      </c>
      <c r="B152" s="28" t="s">
        <v>21</v>
      </c>
      <c r="C152" s="28">
        <v>3.0</v>
      </c>
      <c r="D152" s="28">
        <v>46.01</v>
      </c>
      <c r="E152" s="29">
        <v>460940.0</v>
      </c>
      <c r="F152" s="29">
        <v>2.12078494E7</v>
      </c>
    </row>
    <row r="153" ht="15.75" customHeight="1">
      <c r="A153" s="28">
        <v>460.0</v>
      </c>
      <c r="B153" s="28" t="s">
        <v>21</v>
      </c>
      <c r="C153" s="28">
        <v>3.0</v>
      </c>
      <c r="D153" s="28">
        <v>46.55</v>
      </c>
      <c r="E153" s="29">
        <v>459217.0</v>
      </c>
      <c r="F153" s="29">
        <v>2.1376551349999998E7</v>
      </c>
    </row>
    <row r="154" ht="15.75" customHeight="1">
      <c r="A154" s="28">
        <v>461.0</v>
      </c>
      <c r="B154" s="28" t="s">
        <v>21</v>
      </c>
      <c r="C154" s="28">
        <v>3.0</v>
      </c>
      <c r="D154" s="28">
        <v>75.59</v>
      </c>
      <c r="E154" s="29">
        <v>423855.0</v>
      </c>
      <c r="F154" s="29">
        <v>3.2039199450000003E7</v>
      </c>
    </row>
    <row r="155" ht="15.75" customHeight="1">
      <c r="A155" s="28">
        <v>462.0</v>
      </c>
      <c r="B155" s="28" t="s">
        <v>21</v>
      </c>
      <c r="C155" s="28">
        <v>3.0</v>
      </c>
      <c r="D155" s="28">
        <v>43.95</v>
      </c>
      <c r="E155" s="29">
        <v>448290.0</v>
      </c>
      <c r="F155" s="29">
        <v>1.97023455E7</v>
      </c>
    </row>
    <row r="156" ht="15.75" customHeight="1">
      <c r="A156" s="28">
        <v>463.0</v>
      </c>
      <c r="B156" s="28" t="s">
        <v>21</v>
      </c>
      <c r="C156" s="28">
        <v>4.0</v>
      </c>
      <c r="D156" s="28">
        <v>40.15</v>
      </c>
      <c r="E156" s="29">
        <v>508306.0</v>
      </c>
      <c r="F156" s="29">
        <v>2.04084859E7</v>
      </c>
    </row>
    <row r="157" ht="15.75" customHeight="1">
      <c r="A157" s="28">
        <v>464.0</v>
      </c>
      <c r="B157" s="28" t="s">
        <v>21</v>
      </c>
      <c r="C157" s="28">
        <v>4.0</v>
      </c>
      <c r="D157" s="28">
        <v>51.23</v>
      </c>
      <c r="E157" s="29">
        <v>457475.0</v>
      </c>
      <c r="F157" s="29">
        <v>2.343644425E7</v>
      </c>
    </row>
    <row r="158" ht="15.75" customHeight="1">
      <c r="A158" s="28">
        <v>465.0</v>
      </c>
      <c r="B158" s="28" t="s">
        <v>21</v>
      </c>
      <c r="C158" s="28">
        <v>4.0</v>
      </c>
      <c r="D158" s="28">
        <v>46.12</v>
      </c>
      <c r="E158" s="29">
        <v>455718.0</v>
      </c>
      <c r="F158" s="29">
        <v>2.101771416E7</v>
      </c>
    </row>
    <row r="159" ht="15.75" customHeight="1">
      <c r="A159" s="28">
        <v>468.0</v>
      </c>
      <c r="B159" s="28" t="s">
        <v>21</v>
      </c>
      <c r="C159" s="28">
        <v>4.0</v>
      </c>
      <c r="D159" s="28">
        <v>75.58</v>
      </c>
      <c r="E159" s="29">
        <v>455143.0</v>
      </c>
      <c r="F159" s="29">
        <v>3.439970794E7</v>
      </c>
    </row>
    <row r="160" ht="15.75" customHeight="1">
      <c r="A160" s="28">
        <v>469.0</v>
      </c>
      <c r="B160" s="28" t="s">
        <v>21</v>
      </c>
      <c r="C160" s="28">
        <v>4.0</v>
      </c>
      <c r="D160" s="28">
        <v>44.02</v>
      </c>
      <c r="E160" s="29">
        <v>477264.0</v>
      </c>
      <c r="F160" s="29">
        <v>2.100916128E7</v>
      </c>
    </row>
    <row r="161" ht="15.75" customHeight="1">
      <c r="A161" s="28">
        <v>471.0</v>
      </c>
      <c r="B161" s="28" t="s">
        <v>21</v>
      </c>
      <c r="C161" s="28">
        <v>5.0</v>
      </c>
      <c r="D161" s="28">
        <v>51.23</v>
      </c>
      <c r="E161" s="29">
        <v>486686.0</v>
      </c>
      <c r="F161" s="29">
        <v>2.4932923779999997E7</v>
      </c>
    </row>
    <row r="162" ht="15.75" customHeight="1">
      <c r="A162" s="28">
        <v>474.0</v>
      </c>
      <c r="B162" s="28" t="s">
        <v>21</v>
      </c>
      <c r="C162" s="28">
        <v>5.0</v>
      </c>
      <c r="D162" s="28">
        <v>82.79</v>
      </c>
      <c r="E162" s="29">
        <v>428783.0</v>
      </c>
      <c r="F162" s="29">
        <v>3.549894457E7</v>
      </c>
    </row>
    <row r="163" ht="15.75" customHeight="1">
      <c r="A163" s="28">
        <v>477.0</v>
      </c>
      <c r="B163" s="28" t="s">
        <v>21</v>
      </c>
      <c r="C163" s="28">
        <v>6.0</v>
      </c>
      <c r="D163" s="28">
        <v>40.15</v>
      </c>
      <c r="E163" s="29">
        <v>542385.0</v>
      </c>
      <c r="F163" s="29">
        <v>2.177675775E7</v>
      </c>
    </row>
    <row r="164" ht="15.75" customHeight="1">
      <c r="A164" s="28">
        <v>478.0</v>
      </c>
      <c r="B164" s="28" t="s">
        <v>21</v>
      </c>
      <c r="C164" s="28">
        <v>6.0</v>
      </c>
      <c r="D164" s="28">
        <v>51.23</v>
      </c>
      <c r="E164" s="29">
        <v>491555.0</v>
      </c>
      <c r="F164" s="29">
        <v>2.518236265E7</v>
      </c>
    </row>
    <row r="165" ht="15.75" customHeight="1">
      <c r="A165" s="28">
        <v>479.0</v>
      </c>
      <c r="B165" s="28" t="s">
        <v>21</v>
      </c>
      <c r="C165" s="28">
        <v>6.0</v>
      </c>
      <c r="D165" s="28">
        <v>46.12</v>
      </c>
      <c r="E165" s="29">
        <v>465455.0</v>
      </c>
      <c r="F165" s="29">
        <v>2.1466784599999998E7</v>
      </c>
    </row>
    <row r="166" ht="15.75" customHeight="1">
      <c r="A166" s="28">
        <v>480.0</v>
      </c>
      <c r="B166" s="28" t="s">
        <v>21</v>
      </c>
      <c r="C166" s="28">
        <v>6.0</v>
      </c>
      <c r="D166" s="28">
        <v>44.12</v>
      </c>
      <c r="E166" s="29">
        <v>452580.0</v>
      </c>
      <c r="F166" s="29">
        <v>1.9967829599999998E7</v>
      </c>
    </row>
    <row r="167" ht="15.75" customHeight="1">
      <c r="A167" s="28">
        <v>483.0</v>
      </c>
      <c r="B167" s="28" t="s">
        <v>21</v>
      </c>
      <c r="C167" s="28">
        <v>6.0</v>
      </c>
      <c r="D167" s="28">
        <v>44.02</v>
      </c>
      <c r="E167" s="29">
        <v>511343.0</v>
      </c>
      <c r="F167" s="29">
        <v>2.2509318860000003E7</v>
      </c>
    </row>
    <row r="168" ht="15.75" customHeight="1">
      <c r="A168" s="28">
        <v>488.0</v>
      </c>
      <c r="B168" s="28" t="s">
        <v>21</v>
      </c>
      <c r="C168" s="28">
        <v>7.0</v>
      </c>
      <c r="D168" s="28">
        <v>82.79</v>
      </c>
      <c r="E168" s="29">
        <v>437412.0</v>
      </c>
      <c r="F168" s="29">
        <v>3.6213339480000004E7</v>
      </c>
    </row>
    <row r="169" ht="15.75" customHeight="1">
      <c r="A169" s="28">
        <v>492.0</v>
      </c>
      <c r="B169" s="28" t="s">
        <v>21</v>
      </c>
      <c r="C169" s="28">
        <v>8.0</v>
      </c>
      <c r="D169" s="28">
        <v>51.23</v>
      </c>
      <c r="E169" s="29">
        <v>501292.0</v>
      </c>
      <c r="F169" s="29">
        <v>2.568118916E7</v>
      </c>
    </row>
    <row r="170" ht="15.75" customHeight="1">
      <c r="A170" s="28">
        <v>493.0</v>
      </c>
      <c r="B170" s="28" t="s">
        <v>21</v>
      </c>
      <c r="C170" s="28">
        <v>8.0</v>
      </c>
      <c r="D170" s="28">
        <v>46.12</v>
      </c>
      <c r="E170" s="29">
        <v>475192.0</v>
      </c>
      <c r="F170" s="29">
        <v>2.191585504E7</v>
      </c>
    </row>
    <row r="171" ht="15.75" customHeight="1">
      <c r="A171" s="28">
        <v>494.0</v>
      </c>
      <c r="B171" s="28" t="s">
        <v>21</v>
      </c>
      <c r="C171" s="28">
        <v>8.0</v>
      </c>
      <c r="D171" s="28">
        <v>44.12</v>
      </c>
      <c r="E171" s="29">
        <v>462317.0</v>
      </c>
      <c r="F171" s="29">
        <v>2.039742604E7</v>
      </c>
    </row>
    <row r="172" ht="15.75" customHeight="1">
      <c r="A172" s="28">
        <v>502.0</v>
      </c>
      <c r="B172" s="28" t="s">
        <v>21</v>
      </c>
      <c r="C172" s="28">
        <v>9.0</v>
      </c>
      <c r="D172" s="28">
        <v>82.79</v>
      </c>
      <c r="E172" s="29">
        <v>446039.0</v>
      </c>
      <c r="F172" s="29">
        <v>3.692756881E7</v>
      </c>
    </row>
    <row r="173" ht="15.75" customHeight="1">
      <c r="A173" s="28">
        <v>507.0</v>
      </c>
      <c r="B173" s="28" t="s">
        <v>21</v>
      </c>
      <c r="C173" s="28">
        <v>10.0</v>
      </c>
      <c r="D173" s="28">
        <v>46.12</v>
      </c>
      <c r="E173" s="29">
        <v>484929.0</v>
      </c>
      <c r="F173" s="29">
        <v>2.236492548E7</v>
      </c>
    </row>
    <row r="174" ht="15.75" customHeight="1">
      <c r="A174" s="28">
        <v>508.0</v>
      </c>
      <c r="B174" s="28" t="s">
        <v>21</v>
      </c>
      <c r="C174" s="28">
        <v>10.0</v>
      </c>
      <c r="D174" s="28">
        <v>44.12</v>
      </c>
      <c r="E174" s="29">
        <v>472055.0</v>
      </c>
      <c r="F174" s="29">
        <v>2.0827066599999998E7</v>
      </c>
    </row>
    <row r="175" ht="15.75" customHeight="1">
      <c r="A175" s="28">
        <v>511.0</v>
      </c>
      <c r="B175" s="28" t="s">
        <v>21</v>
      </c>
      <c r="C175" s="28">
        <v>10.0</v>
      </c>
      <c r="D175" s="28">
        <v>44.02</v>
      </c>
      <c r="E175" s="29">
        <v>530817.0</v>
      </c>
      <c r="F175" s="29">
        <v>2.336656434E7</v>
      </c>
    </row>
    <row r="176" ht="15.75" customHeight="1">
      <c r="A176" s="28">
        <v>516.0</v>
      </c>
      <c r="B176" s="28" t="s">
        <v>21</v>
      </c>
      <c r="C176" s="28">
        <v>11.0</v>
      </c>
      <c r="D176" s="28">
        <v>82.79</v>
      </c>
      <c r="E176" s="29">
        <v>454668.0</v>
      </c>
      <c r="F176" s="29">
        <v>3.7641963720000006E7</v>
      </c>
    </row>
    <row r="177" ht="15.75" customHeight="1">
      <c r="A177" s="28">
        <v>521.0</v>
      </c>
      <c r="B177" s="28" t="s">
        <v>21</v>
      </c>
      <c r="C177" s="28">
        <v>12.0</v>
      </c>
      <c r="D177" s="28">
        <v>46.12</v>
      </c>
      <c r="E177" s="29">
        <v>494666.0</v>
      </c>
      <c r="F177" s="29">
        <v>2.2813995919999998E7</v>
      </c>
    </row>
    <row r="178" ht="15.75" customHeight="1">
      <c r="A178" s="28">
        <v>522.0</v>
      </c>
      <c r="B178" s="28" t="s">
        <v>21</v>
      </c>
      <c r="C178" s="28">
        <v>12.0</v>
      </c>
      <c r="D178" s="28">
        <v>44.12</v>
      </c>
      <c r="E178" s="29">
        <v>481792.0</v>
      </c>
      <c r="F178" s="29">
        <v>2.125666304E7</v>
      </c>
    </row>
    <row r="179" ht="15.75" customHeight="1">
      <c r="A179" s="28">
        <v>530.0</v>
      </c>
      <c r="B179" s="28" t="s">
        <v>21</v>
      </c>
      <c r="C179" s="28">
        <v>13.0</v>
      </c>
      <c r="D179" s="28">
        <v>82.79</v>
      </c>
      <c r="E179" s="29">
        <v>463295.0</v>
      </c>
      <c r="F179" s="29">
        <v>3.8356193050000004E7</v>
      </c>
    </row>
    <row r="180" ht="15.75" customHeight="1">
      <c r="A180" s="28">
        <v>532.0</v>
      </c>
      <c r="B180" s="28" t="s">
        <v>21</v>
      </c>
      <c r="C180" s="28">
        <v>13.0</v>
      </c>
      <c r="D180" s="28">
        <v>44.02</v>
      </c>
      <c r="E180" s="29">
        <v>545423.0</v>
      </c>
      <c r="F180" s="29">
        <v>2.400952046E7</v>
      </c>
    </row>
    <row r="181" ht="15.75" customHeight="1">
      <c r="A181" s="28">
        <v>535.0</v>
      </c>
      <c r="B181" s="28" t="s">
        <v>21</v>
      </c>
      <c r="C181" s="28">
        <v>14.0</v>
      </c>
      <c r="D181" s="28">
        <v>46.12</v>
      </c>
      <c r="E181" s="29">
        <v>509272.0</v>
      </c>
      <c r="F181" s="29">
        <v>2.3487624639999997E7</v>
      </c>
    </row>
    <row r="182" ht="15.75" customHeight="1">
      <c r="A182" s="28">
        <v>536.0</v>
      </c>
      <c r="B182" s="28" t="s">
        <v>21</v>
      </c>
      <c r="C182" s="28">
        <v>14.0</v>
      </c>
      <c r="D182" s="28">
        <v>44.12</v>
      </c>
      <c r="E182" s="29">
        <v>496398.0</v>
      </c>
      <c r="F182" s="29">
        <v>2.1901079759999998E7</v>
      </c>
    </row>
    <row r="183" ht="15.75" customHeight="1">
      <c r="A183" s="28">
        <v>544.0</v>
      </c>
      <c r="B183" s="28" t="s">
        <v>21</v>
      </c>
      <c r="C183" s="28">
        <v>15.0</v>
      </c>
      <c r="D183" s="28">
        <v>82.79</v>
      </c>
      <c r="E183" s="29">
        <v>480551.0</v>
      </c>
      <c r="F183" s="29">
        <v>3.978481729000001E7</v>
      </c>
    </row>
    <row r="184" ht="15.75" customHeight="1">
      <c r="A184" s="28">
        <v>546.0</v>
      </c>
      <c r="B184" s="28" t="s">
        <v>21</v>
      </c>
      <c r="C184" s="28">
        <v>15.0</v>
      </c>
      <c r="D184" s="28">
        <v>44.02</v>
      </c>
      <c r="E184" s="29">
        <v>564897.0</v>
      </c>
      <c r="F184" s="29">
        <v>2.486676594E7</v>
      </c>
    </row>
    <row r="185" ht="15.75" customHeight="1">
      <c r="A185" s="28">
        <v>549.0</v>
      </c>
      <c r="B185" s="28" t="s">
        <v>21</v>
      </c>
      <c r="C185" s="28">
        <v>16.0</v>
      </c>
      <c r="D185" s="28">
        <v>46.12</v>
      </c>
      <c r="E185" s="29">
        <v>528747.0</v>
      </c>
      <c r="F185" s="29">
        <v>2.4385811639999997E7</v>
      </c>
    </row>
    <row r="186" ht="15.75" customHeight="1">
      <c r="A186" s="28">
        <v>550.0</v>
      </c>
      <c r="B186" s="28" t="s">
        <v>21</v>
      </c>
      <c r="C186" s="28">
        <v>16.0</v>
      </c>
      <c r="D186" s="28">
        <v>44.12</v>
      </c>
      <c r="E186" s="29">
        <v>515872.0</v>
      </c>
      <c r="F186" s="29">
        <v>2.2760272639999997E7</v>
      </c>
    </row>
    <row r="187" ht="15.75" customHeight="1">
      <c r="A187" s="28">
        <v>554.0</v>
      </c>
      <c r="B187" s="28" t="s">
        <v>22</v>
      </c>
      <c r="C187" s="28">
        <v>2.0</v>
      </c>
      <c r="D187" s="28">
        <v>58.22</v>
      </c>
      <c r="E187" s="29">
        <v>410288.0</v>
      </c>
      <c r="F187" s="29">
        <v>2.388696736E7</v>
      </c>
    </row>
    <row r="188" ht="15.75" customHeight="1">
      <c r="A188" s="28">
        <v>555.0</v>
      </c>
      <c r="B188" s="28" t="s">
        <v>22</v>
      </c>
      <c r="C188" s="28">
        <v>2.0</v>
      </c>
      <c r="D188" s="28">
        <v>56.47</v>
      </c>
      <c r="E188" s="29">
        <v>446830.0</v>
      </c>
      <c r="F188" s="29">
        <v>2.5232490099999998E7</v>
      </c>
    </row>
    <row r="189" ht="15.75" customHeight="1">
      <c r="A189" s="28">
        <v>556.0</v>
      </c>
      <c r="B189" s="28" t="s">
        <v>22</v>
      </c>
      <c r="C189" s="28">
        <v>2.0</v>
      </c>
      <c r="D189" s="28">
        <v>41.27</v>
      </c>
      <c r="E189" s="29">
        <v>433483.0</v>
      </c>
      <c r="F189" s="29">
        <v>1.788984341E7</v>
      </c>
    </row>
    <row r="190" ht="15.75" customHeight="1">
      <c r="A190" s="28">
        <v>557.0</v>
      </c>
      <c r="B190" s="28" t="s">
        <v>22</v>
      </c>
      <c r="C190" s="28">
        <v>2.0</v>
      </c>
      <c r="D190" s="28">
        <v>40.21</v>
      </c>
      <c r="E190" s="29">
        <v>435047.0</v>
      </c>
      <c r="F190" s="29">
        <v>1.749323987E7</v>
      </c>
    </row>
    <row r="191" ht="15.75" customHeight="1">
      <c r="A191" s="28">
        <v>558.0</v>
      </c>
      <c r="B191" s="28" t="s">
        <v>22</v>
      </c>
      <c r="C191" s="28">
        <v>2.0</v>
      </c>
      <c r="D191" s="28">
        <v>39.43</v>
      </c>
      <c r="E191" s="29">
        <v>428341.0</v>
      </c>
      <c r="F191" s="29">
        <v>1.688948563E7</v>
      </c>
    </row>
    <row r="192" ht="15.75" customHeight="1">
      <c r="A192" s="28">
        <v>559.0</v>
      </c>
      <c r="B192" s="28" t="s">
        <v>22</v>
      </c>
      <c r="C192" s="28">
        <v>2.0</v>
      </c>
      <c r="D192" s="28">
        <v>28.28</v>
      </c>
      <c r="E192" s="29">
        <v>488517.0</v>
      </c>
      <c r="F192" s="29">
        <v>1.381526076E7</v>
      </c>
    </row>
    <row r="193" ht="15.75" customHeight="1">
      <c r="A193" s="28">
        <v>560.0</v>
      </c>
      <c r="B193" s="28" t="s">
        <v>22</v>
      </c>
      <c r="C193" s="28">
        <v>2.0</v>
      </c>
      <c r="D193" s="28">
        <v>34.05</v>
      </c>
      <c r="E193" s="29">
        <v>450874.0</v>
      </c>
      <c r="F193" s="29">
        <v>1.53522597E7</v>
      </c>
    </row>
    <row r="194" ht="15.75" customHeight="1">
      <c r="A194" s="28">
        <v>561.0</v>
      </c>
      <c r="B194" s="28" t="s">
        <v>22</v>
      </c>
      <c r="C194" s="28">
        <v>2.0</v>
      </c>
      <c r="D194" s="28">
        <v>28.39</v>
      </c>
      <c r="E194" s="29">
        <v>498351.0</v>
      </c>
      <c r="F194" s="29">
        <v>1.414818489E7</v>
      </c>
    </row>
    <row r="195" ht="15.75" customHeight="1">
      <c r="A195" s="28">
        <v>562.0</v>
      </c>
      <c r="B195" s="28" t="s">
        <v>22</v>
      </c>
      <c r="C195" s="28">
        <v>2.0</v>
      </c>
      <c r="D195" s="28">
        <v>37.28</v>
      </c>
      <c r="E195" s="29">
        <v>413538.0</v>
      </c>
      <c r="F195" s="29">
        <v>1.541669664E7</v>
      </c>
    </row>
    <row r="196" ht="15.75" customHeight="1">
      <c r="A196" s="28">
        <v>563.0</v>
      </c>
      <c r="B196" s="28" t="s">
        <v>22</v>
      </c>
      <c r="C196" s="28">
        <v>2.0</v>
      </c>
      <c r="D196" s="28">
        <v>38.22</v>
      </c>
      <c r="E196" s="29">
        <v>450243.0</v>
      </c>
      <c r="F196" s="29">
        <v>1.720828746E7</v>
      </c>
    </row>
    <row r="197" ht="15.75" customHeight="1">
      <c r="A197" s="28">
        <v>564.0</v>
      </c>
      <c r="B197" s="28" t="s">
        <v>22</v>
      </c>
      <c r="C197" s="28">
        <v>2.0</v>
      </c>
      <c r="D197" s="28">
        <v>46.12</v>
      </c>
      <c r="E197" s="29">
        <v>441113.0</v>
      </c>
      <c r="F197" s="29">
        <v>2.034413156E7</v>
      </c>
    </row>
    <row r="198" ht="15.75" customHeight="1">
      <c r="A198" s="28">
        <v>565.0</v>
      </c>
      <c r="B198" s="28" t="s">
        <v>22</v>
      </c>
      <c r="C198" s="28">
        <v>2.0</v>
      </c>
      <c r="D198" s="28">
        <v>27.17</v>
      </c>
      <c r="E198" s="29">
        <v>513686.0</v>
      </c>
      <c r="F198" s="29">
        <v>1.3956848620000001E7</v>
      </c>
    </row>
    <row r="199" ht="15.75" customHeight="1">
      <c r="A199" s="28">
        <v>567.0</v>
      </c>
      <c r="B199" s="28" t="s">
        <v>22</v>
      </c>
      <c r="C199" s="28">
        <v>2.0</v>
      </c>
      <c r="D199" s="28">
        <v>45.56</v>
      </c>
      <c r="E199" s="29">
        <v>440488.0</v>
      </c>
      <c r="F199" s="29">
        <v>2.006863328E7</v>
      </c>
    </row>
    <row r="200" ht="15.75" customHeight="1">
      <c r="A200" s="28">
        <v>568.0</v>
      </c>
      <c r="B200" s="28" t="s">
        <v>22</v>
      </c>
      <c r="C200" s="28">
        <v>3.0</v>
      </c>
      <c r="D200" s="28">
        <v>58.22</v>
      </c>
      <c r="E200" s="29">
        <v>419270.0</v>
      </c>
      <c r="F200" s="29">
        <v>2.44098994E7</v>
      </c>
    </row>
    <row r="201" ht="15.75" customHeight="1">
      <c r="A201" s="28">
        <v>569.0</v>
      </c>
      <c r="B201" s="28" t="s">
        <v>22</v>
      </c>
      <c r="C201" s="28">
        <v>3.0</v>
      </c>
      <c r="D201" s="28">
        <v>56.47</v>
      </c>
      <c r="E201" s="29">
        <v>455811.0</v>
      </c>
      <c r="F201" s="29">
        <v>2.5739647169999998E7</v>
      </c>
    </row>
    <row r="202" ht="15.75" customHeight="1">
      <c r="A202" s="28">
        <v>570.0</v>
      </c>
      <c r="B202" s="28" t="s">
        <v>22</v>
      </c>
      <c r="C202" s="28">
        <v>3.0</v>
      </c>
      <c r="D202" s="28">
        <v>41.27</v>
      </c>
      <c r="E202" s="29">
        <v>443220.0</v>
      </c>
      <c r="F202" s="29">
        <v>1.8291689400000002E7</v>
      </c>
    </row>
    <row r="203" ht="15.75" customHeight="1">
      <c r="A203" s="28">
        <v>571.0</v>
      </c>
      <c r="B203" s="28" t="s">
        <v>22</v>
      </c>
      <c r="C203" s="28">
        <v>3.0</v>
      </c>
      <c r="D203" s="28">
        <v>40.21</v>
      </c>
      <c r="E203" s="29">
        <v>444784.0</v>
      </c>
      <c r="F203" s="29">
        <v>1.788476464E7</v>
      </c>
    </row>
    <row r="204" ht="15.75" customHeight="1">
      <c r="A204" s="28">
        <v>572.0</v>
      </c>
      <c r="B204" s="28" t="s">
        <v>22</v>
      </c>
      <c r="C204" s="28">
        <v>3.0</v>
      </c>
      <c r="D204" s="28">
        <v>39.43</v>
      </c>
      <c r="E204" s="29">
        <v>438078.0</v>
      </c>
      <c r="F204" s="29">
        <v>1.727341554E7</v>
      </c>
    </row>
    <row r="205" ht="15.75" customHeight="1">
      <c r="A205" s="28">
        <v>574.0</v>
      </c>
      <c r="B205" s="28" t="s">
        <v>22</v>
      </c>
      <c r="C205" s="28">
        <v>3.0</v>
      </c>
      <c r="D205" s="28">
        <v>34.08</v>
      </c>
      <c r="E205" s="29">
        <v>461399.0</v>
      </c>
      <c r="F205" s="29">
        <v>1.572447792E7</v>
      </c>
    </row>
    <row r="206" ht="15.75" customHeight="1">
      <c r="A206" s="28">
        <v>575.0</v>
      </c>
      <c r="B206" s="28" t="s">
        <v>22</v>
      </c>
      <c r="C206" s="28">
        <v>3.0</v>
      </c>
      <c r="D206" s="28">
        <v>28.42</v>
      </c>
      <c r="E206" s="29">
        <v>508824.0</v>
      </c>
      <c r="F206" s="29">
        <v>1.446077808E7</v>
      </c>
    </row>
    <row r="207" ht="15.75" customHeight="1">
      <c r="A207" s="28">
        <v>576.0</v>
      </c>
      <c r="B207" s="28" t="s">
        <v>22</v>
      </c>
      <c r="C207" s="28">
        <v>3.0</v>
      </c>
      <c r="D207" s="28">
        <v>37.32</v>
      </c>
      <c r="E207" s="29">
        <v>424031.0</v>
      </c>
      <c r="F207" s="29">
        <v>1.582483692E7</v>
      </c>
    </row>
    <row r="208" ht="15.75" customHeight="1">
      <c r="A208" s="28">
        <v>577.0</v>
      </c>
      <c r="B208" s="28" t="s">
        <v>22</v>
      </c>
      <c r="C208" s="28">
        <v>3.0</v>
      </c>
      <c r="D208" s="28">
        <v>38.22</v>
      </c>
      <c r="E208" s="29">
        <v>459980.0</v>
      </c>
      <c r="F208" s="29">
        <v>1.7580435599999998E7</v>
      </c>
    </row>
    <row r="209" ht="15.75" customHeight="1">
      <c r="A209" s="28">
        <v>578.0</v>
      </c>
      <c r="B209" s="28" t="s">
        <v>22</v>
      </c>
      <c r="C209" s="28">
        <v>3.0</v>
      </c>
      <c r="D209" s="28">
        <v>46.12</v>
      </c>
      <c r="E209" s="29">
        <v>450850.0</v>
      </c>
      <c r="F209" s="29">
        <v>2.0793202E7</v>
      </c>
    </row>
    <row r="210" ht="15.75" customHeight="1">
      <c r="A210" s="28">
        <v>581.0</v>
      </c>
      <c r="B210" s="28" t="s">
        <v>22</v>
      </c>
      <c r="C210" s="28">
        <v>3.0</v>
      </c>
      <c r="D210" s="28">
        <v>45.56</v>
      </c>
      <c r="E210" s="29">
        <v>450225.0</v>
      </c>
      <c r="F210" s="29">
        <v>2.0512251E7</v>
      </c>
    </row>
    <row r="211" ht="15.75" customHeight="1">
      <c r="A211" s="28">
        <v>582.0</v>
      </c>
      <c r="B211" s="28" t="s">
        <v>22</v>
      </c>
      <c r="C211" s="28">
        <v>4.0</v>
      </c>
      <c r="D211" s="28">
        <v>58.22</v>
      </c>
      <c r="E211" s="29">
        <v>439479.0</v>
      </c>
      <c r="F211" s="29">
        <v>2.558646738E7</v>
      </c>
    </row>
    <row r="212" ht="15.75" customHeight="1">
      <c r="A212" s="28">
        <v>583.0</v>
      </c>
      <c r="B212" s="28" t="s">
        <v>22</v>
      </c>
      <c r="C212" s="28">
        <v>4.0</v>
      </c>
      <c r="D212" s="28">
        <v>56.47</v>
      </c>
      <c r="E212" s="29">
        <v>460302.0</v>
      </c>
      <c r="F212" s="29">
        <v>2.5993253939999998E7</v>
      </c>
    </row>
    <row r="213" ht="15.75" customHeight="1">
      <c r="A213" s="28">
        <v>586.0</v>
      </c>
      <c r="B213" s="28" t="s">
        <v>22</v>
      </c>
      <c r="C213" s="28">
        <v>4.0</v>
      </c>
      <c r="D213" s="28">
        <v>45.98</v>
      </c>
      <c r="E213" s="29">
        <v>456168.0</v>
      </c>
      <c r="F213" s="29">
        <v>2.0974604639999997E7</v>
      </c>
    </row>
    <row r="214" ht="15.75" customHeight="1">
      <c r="A214" s="28">
        <v>587.0</v>
      </c>
      <c r="B214" s="28" t="s">
        <v>22</v>
      </c>
      <c r="C214" s="28">
        <v>4.0</v>
      </c>
      <c r="D214" s="28">
        <v>48.41</v>
      </c>
      <c r="E214" s="29">
        <v>458345.0</v>
      </c>
      <c r="F214" s="29">
        <v>2.218848145E7</v>
      </c>
    </row>
    <row r="215" ht="15.75" customHeight="1">
      <c r="A215" s="28">
        <v>588.0</v>
      </c>
      <c r="B215" s="28" t="s">
        <v>22</v>
      </c>
      <c r="C215" s="28">
        <v>4.0</v>
      </c>
      <c r="D215" s="28">
        <v>45.56</v>
      </c>
      <c r="E215" s="29">
        <v>472133.0</v>
      </c>
      <c r="F215" s="29">
        <v>2.151037948E7</v>
      </c>
    </row>
    <row r="216" ht="15.75" customHeight="1">
      <c r="A216" s="28">
        <v>596.0</v>
      </c>
      <c r="B216" s="28" t="s">
        <v>22</v>
      </c>
      <c r="C216" s="28">
        <v>6.0</v>
      </c>
      <c r="D216" s="28">
        <v>58.23</v>
      </c>
      <c r="E216" s="29">
        <v>464163.0</v>
      </c>
      <c r="F216" s="29">
        <v>2.702821149E7</v>
      </c>
    </row>
    <row r="217" ht="15.75" customHeight="1">
      <c r="A217" s="28">
        <v>597.0</v>
      </c>
      <c r="B217" s="28" t="s">
        <v>22</v>
      </c>
      <c r="C217" s="28">
        <v>6.0</v>
      </c>
      <c r="D217" s="28">
        <v>56.47</v>
      </c>
      <c r="E217" s="29">
        <v>469285.0</v>
      </c>
      <c r="F217" s="29">
        <v>2.650052395E7</v>
      </c>
    </row>
    <row r="218" ht="15.75" customHeight="1">
      <c r="A218" s="28">
        <v>598.0</v>
      </c>
      <c r="B218" s="28" t="s">
        <v>22</v>
      </c>
      <c r="C218" s="28">
        <v>6.0</v>
      </c>
      <c r="D218" s="28">
        <v>67.93</v>
      </c>
      <c r="E218" s="29">
        <v>407344.0</v>
      </c>
      <c r="F218" s="29">
        <v>2.767087792E7</v>
      </c>
    </row>
    <row r="219" ht="15.75" customHeight="1">
      <c r="A219" s="28">
        <v>599.0</v>
      </c>
      <c r="B219" s="28" t="s">
        <v>22</v>
      </c>
      <c r="C219" s="28">
        <v>6.0</v>
      </c>
      <c r="D219" s="28">
        <v>58.79</v>
      </c>
      <c r="E219" s="29">
        <v>416286.0</v>
      </c>
      <c r="F219" s="29">
        <v>2.447345394E7</v>
      </c>
    </row>
    <row r="220" ht="15.75" customHeight="1">
      <c r="A220" s="28">
        <v>600.0</v>
      </c>
      <c r="B220" s="28" t="s">
        <v>22</v>
      </c>
      <c r="C220" s="28">
        <v>6.0</v>
      </c>
      <c r="D220" s="28">
        <v>46.11</v>
      </c>
      <c r="E220" s="29">
        <v>465487.0</v>
      </c>
      <c r="F220" s="29">
        <v>2.146360557E7</v>
      </c>
    </row>
    <row r="221" ht="15.75" customHeight="1">
      <c r="A221" s="28">
        <v>601.0</v>
      </c>
      <c r="B221" s="28" t="s">
        <v>22</v>
      </c>
      <c r="C221" s="28">
        <v>6.0</v>
      </c>
      <c r="D221" s="28">
        <v>48.41</v>
      </c>
      <c r="E221" s="29">
        <v>485122.0</v>
      </c>
      <c r="F221" s="29">
        <v>2.348475602E7</v>
      </c>
    </row>
    <row r="222" ht="15.75" customHeight="1">
      <c r="A222" s="28">
        <v>602.0</v>
      </c>
      <c r="B222" s="28" t="s">
        <v>22</v>
      </c>
      <c r="C222" s="28">
        <v>6.0</v>
      </c>
      <c r="D222" s="28">
        <v>45.56</v>
      </c>
      <c r="E222" s="29">
        <v>498910.0</v>
      </c>
      <c r="F222" s="29">
        <v>2.27303396E7</v>
      </c>
    </row>
    <row r="223" ht="15.75" customHeight="1">
      <c r="A223" s="28">
        <v>610.0</v>
      </c>
      <c r="B223" s="28" t="s">
        <v>22</v>
      </c>
      <c r="C223" s="28">
        <v>8.0</v>
      </c>
      <c r="D223" s="28">
        <v>58.23</v>
      </c>
      <c r="E223" s="29">
        <v>473144.0</v>
      </c>
      <c r="F223" s="29">
        <v>2.7551175119999997E7</v>
      </c>
    </row>
    <row r="224" ht="15.75" customHeight="1">
      <c r="A224" s="28">
        <v>611.0</v>
      </c>
      <c r="B224" s="28" t="s">
        <v>22</v>
      </c>
      <c r="C224" s="28">
        <v>8.0</v>
      </c>
      <c r="D224" s="28">
        <v>56.47</v>
      </c>
      <c r="E224" s="29">
        <v>478266.0</v>
      </c>
      <c r="F224" s="29">
        <v>2.700768102E7</v>
      </c>
    </row>
    <row r="225" ht="15.75" customHeight="1">
      <c r="A225" s="28">
        <v>613.0</v>
      </c>
      <c r="B225" s="28" t="s">
        <v>22</v>
      </c>
      <c r="C225" s="28">
        <v>8.0</v>
      </c>
      <c r="D225" s="28">
        <v>58.79</v>
      </c>
      <c r="E225" s="29">
        <v>426023.0</v>
      </c>
      <c r="F225" s="29">
        <v>2.5045892169999998E7</v>
      </c>
    </row>
    <row r="226" ht="15.75" customHeight="1">
      <c r="A226" s="28">
        <v>614.0</v>
      </c>
      <c r="B226" s="28" t="s">
        <v>22</v>
      </c>
      <c r="C226" s="28">
        <v>8.0</v>
      </c>
      <c r="D226" s="28">
        <v>46.12</v>
      </c>
      <c r="E226" s="29">
        <v>475192.0</v>
      </c>
      <c r="F226" s="29">
        <v>2.191585504E7</v>
      </c>
    </row>
    <row r="227" ht="15.75" customHeight="1">
      <c r="A227" s="28">
        <v>615.0</v>
      </c>
      <c r="B227" s="28" t="s">
        <v>22</v>
      </c>
      <c r="C227" s="28">
        <v>8.0</v>
      </c>
      <c r="D227" s="28">
        <v>48.41</v>
      </c>
      <c r="E227" s="29">
        <v>494859.0</v>
      </c>
      <c r="F227" s="29">
        <v>2.3956124189999998E7</v>
      </c>
    </row>
    <row r="228" ht="15.75" customHeight="1">
      <c r="A228" s="28">
        <v>616.0</v>
      </c>
      <c r="B228" s="28" t="s">
        <v>22</v>
      </c>
      <c r="C228" s="28">
        <v>8.0</v>
      </c>
      <c r="D228" s="28">
        <v>45.56</v>
      </c>
      <c r="E228" s="29">
        <v>508647.0</v>
      </c>
      <c r="F228" s="29">
        <v>2.317395732E7</v>
      </c>
    </row>
    <row r="229" ht="15.75" customHeight="1">
      <c r="A229" s="28">
        <v>624.0</v>
      </c>
      <c r="B229" s="28" t="s">
        <v>22</v>
      </c>
      <c r="C229" s="28">
        <v>10.0</v>
      </c>
      <c r="D229" s="28">
        <v>58.23</v>
      </c>
      <c r="E229" s="29">
        <v>482127.0</v>
      </c>
      <c r="F229" s="29">
        <v>2.8074255209999997E7</v>
      </c>
    </row>
    <row r="230" ht="15.75" customHeight="1">
      <c r="A230" s="28">
        <v>625.0</v>
      </c>
      <c r="B230" s="28" t="s">
        <v>22</v>
      </c>
      <c r="C230" s="28">
        <v>10.0</v>
      </c>
      <c r="D230" s="28">
        <v>56.47</v>
      </c>
      <c r="E230" s="29">
        <v>487248.0</v>
      </c>
      <c r="F230" s="29">
        <v>2.751489456E7</v>
      </c>
    </row>
    <row r="231" ht="15.75" customHeight="1">
      <c r="A231" s="28">
        <v>626.0</v>
      </c>
      <c r="B231" s="28" t="s">
        <v>22</v>
      </c>
      <c r="C231" s="28">
        <v>10.0</v>
      </c>
      <c r="D231" s="28">
        <v>67.93</v>
      </c>
      <c r="E231" s="29">
        <v>425307.0</v>
      </c>
      <c r="F231" s="29">
        <v>2.889110451E7</v>
      </c>
    </row>
    <row r="232" ht="15.75" customHeight="1">
      <c r="A232" s="28">
        <v>627.0</v>
      </c>
      <c r="B232" s="28" t="s">
        <v>22</v>
      </c>
      <c r="C232" s="28">
        <v>10.0</v>
      </c>
      <c r="D232" s="28">
        <v>58.79</v>
      </c>
      <c r="E232" s="29">
        <v>435760.0</v>
      </c>
      <c r="F232" s="29">
        <v>2.56183304E7</v>
      </c>
    </row>
    <row r="233" ht="15.75" customHeight="1">
      <c r="A233" s="28">
        <v>628.0</v>
      </c>
      <c r="B233" s="28" t="s">
        <v>22</v>
      </c>
      <c r="C233" s="28">
        <v>10.0</v>
      </c>
      <c r="D233" s="28">
        <v>46.12</v>
      </c>
      <c r="E233" s="29">
        <v>484929.0</v>
      </c>
      <c r="F233" s="29">
        <v>2.236492548E7</v>
      </c>
    </row>
    <row r="234" ht="15.75" customHeight="1">
      <c r="A234" s="28">
        <v>629.0</v>
      </c>
      <c r="B234" s="28" t="s">
        <v>22</v>
      </c>
      <c r="C234" s="28">
        <v>10.0</v>
      </c>
      <c r="D234" s="28">
        <v>48.41</v>
      </c>
      <c r="E234" s="29">
        <v>504596.0</v>
      </c>
      <c r="F234" s="29">
        <v>2.442749236E7</v>
      </c>
    </row>
    <row r="235" ht="15.75" customHeight="1">
      <c r="A235" s="28">
        <v>652.0</v>
      </c>
      <c r="B235" s="28" t="s">
        <v>22</v>
      </c>
      <c r="C235" s="28">
        <v>14.0</v>
      </c>
      <c r="D235" s="28">
        <v>58.23</v>
      </c>
      <c r="E235" s="29">
        <v>504581.0</v>
      </c>
      <c r="F235" s="29">
        <v>2.938175163E7</v>
      </c>
    </row>
    <row r="236" ht="15.75" customHeight="1">
      <c r="A236" s="28">
        <v>653.0</v>
      </c>
      <c r="B236" s="28" t="s">
        <v>22</v>
      </c>
      <c r="C236" s="28">
        <v>14.0</v>
      </c>
      <c r="D236" s="28">
        <v>56.47</v>
      </c>
      <c r="E236" s="29">
        <v>509703.0</v>
      </c>
      <c r="F236" s="29">
        <v>2.878292841E7</v>
      </c>
    </row>
    <row r="237" ht="15.75" customHeight="1">
      <c r="A237" s="28">
        <v>654.0</v>
      </c>
      <c r="B237" s="28" t="s">
        <v>22</v>
      </c>
      <c r="C237" s="28">
        <v>14.0</v>
      </c>
      <c r="D237" s="28">
        <v>67.93</v>
      </c>
      <c r="E237" s="29">
        <v>447762.0</v>
      </c>
      <c r="F237" s="29">
        <v>3.0416472660000004E7</v>
      </c>
    </row>
    <row r="238" ht="15.75" customHeight="1">
      <c r="A238" s="28">
        <v>655.0</v>
      </c>
      <c r="B238" s="28" t="s">
        <v>22</v>
      </c>
      <c r="C238" s="28">
        <v>14.0</v>
      </c>
      <c r="D238" s="28">
        <v>58.79</v>
      </c>
      <c r="E238" s="29">
        <v>460102.0</v>
      </c>
      <c r="F238" s="29">
        <v>2.704939658E7</v>
      </c>
    </row>
    <row r="239" ht="15.75" customHeight="1">
      <c r="A239" s="28">
        <v>656.0</v>
      </c>
      <c r="B239" s="28" t="s">
        <v>22</v>
      </c>
      <c r="C239" s="28">
        <v>14.0</v>
      </c>
      <c r="D239" s="28">
        <v>46.12</v>
      </c>
      <c r="E239" s="29">
        <v>509272.0</v>
      </c>
      <c r="F239" s="29">
        <v>2.3487624639999997E7</v>
      </c>
    </row>
    <row r="240" ht="15.75" customHeight="1">
      <c r="A240" s="28">
        <v>657.0</v>
      </c>
      <c r="B240" s="28" t="s">
        <v>22</v>
      </c>
      <c r="C240" s="28">
        <v>14.0</v>
      </c>
      <c r="D240" s="28">
        <v>48.41</v>
      </c>
      <c r="E240" s="29">
        <v>528940.0</v>
      </c>
      <c r="F240" s="29">
        <v>2.56059854E7</v>
      </c>
    </row>
    <row r="241" ht="15.75" customHeight="1">
      <c r="A241" s="28">
        <v>658.0</v>
      </c>
      <c r="B241" s="28" t="s">
        <v>22</v>
      </c>
      <c r="C241" s="28">
        <v>14.0</v>
      </c>
      <c r="D241" s="28">
        <v>45.56</v>
      </c>
      <c r="E241" s="29">
        <v>542728.0</v>
      </c>
      <c r="F241" s="29">
        <v>2.472668768E7</v>
      </c>
    </row>
    <row r="242" ht="15.75" customHeight="1">
      <c r="A242" s="28">
        <v>680.0</v>
      </c>
      <c r="B242" s="28" t="s">
        <v>23</v>
      </c>
      <c r="C242" s="28">
        <v>2.0</v>
      </c>
      <c r="D242" s="28">
        <v>28.31</v>
      </c>
      <c r="E242" s="29">
        <v>461505.0</v>
      </c>
      <c r="F242" s="29">
        <v>1.3065206549999999E7</v>
      </c>
    </row>
    <row r="243" ht="15.75" customHeight="1">
      <c r="A243" s="28">
        <v>681.0</v>
      </c>
      <c r="B243" s="28" t="s">
        <v>23</v>
      </c>
      <c r="C243" s="28">
        <v>2.0</v>
      </c>
      <c r="D243" s="28">
        <v>55.54</v>
      </c>
      <c r="E243" s="29">
        <v>383276.0</v>
      </c>
      <c r="F243" s="29">
        <v>2.128714904E7</v>
      </c>
    </row>
    <row r="244" ht="15.75" customHeight="1">
      <c r="A244" s="28">
        <v>682.0</v>
      </c>
      <c r="B244" s="28" t="s">
        <v>23</v>
      </c>
      <c r="C244" s="28">
        <v>2.0</v>
      </c>
      <c r="D244" s="28">
        <v>46.85</v>
      </c>
      <c r="E244" s="29">
        <v>399848.0</v>
      </c>
      <c r="F244" s="29">
        <v>1.87328788E7</v>
      </c>
    </row>
    <row r="245" ht="15.75" customHeight="1">
      <c r="A245" s="28">
        <v>683.0</v>
      </c>
      <c r="B245" s="28" t="s">
        <v>23</v>
      </c>
      <c r="C245" s="28">
        <v>2.0</v>
      </c>
      <c r="D245" s="28">
        <v>40.49</v>
      </c>
      <c r="E245" s="29">
        <v>436411.0</v>
      </c>
      <c r="F245" s="29">
        <v>1.767028139E7</v>
      </c>
    </row>
    <row r="246" ht="15.75" customHeight="1">
      <c r="A246" s="28">
        <v>684.0</v>
      </c>
      <c r="B246" s="28" t="s">
        <v>23</v>
      </c>
      <c r="C246" s="28">
        <v>2.0</v>
      </c>
      <c r="D246" s="28">
        <v>30.16</v>
      </c>
      <c r="E246" s="29">
        <v>471515.0</v>
      </c>
      <c r="F246" s="29">
        <v>1.42208924E7</v>
      </c>
    </row>
    <row r="247" ht="15.75" customHeight="1">
      <c r="A247" s="28">
        <v>685.0</v>
      </c>
      <c r="B247" s="28" t="s">
        <v>23</v>
      </c>
      <c r="C247" s="28">
        <v>2.0</v>
      </c>
      <c r="D247" s="28">
        <v>29.01</v>
      </c>
      <c r="E247" s="29">
        <v>456027.0</v>
      </c>
      <c r="F247" s="29">
        <v>1.3229343270000001E7</v>
      </c>
    </row>
    <row r="248" ht="15.75" customHeight="1">
      <c r="A248" s="28">
        <v>687.0</v>
      </c>
      <c r="B248" s="28" t="s">
        <v>23</v>
      </c>
      <c r="C248" s="28">
        <v>2.0</v>
      </c>
      <c r="D248" s="28">
        <v>33.9</v>
      </c>
      <c r="E248" s="29">
        <v>433057.0</v>
      </c>
      <c r="F248" s="29">
        <v>1.4680632299999999E7</v>
      </c>
    </row>
    <row r="249" ht="15.75" customHeight="1">
      <c r="A249" s="28">
        <v>688.0</v>
      </c>
      <c r="B249" s="28" t="s">
        <v>23</v>
      </c>
      <c r="C249" s="28">
        <v>2.0</v>
      </c>
      <c r="D249" s="28">
        <v>61.09</v>
      </c>
      <c r="E249" s="29">
        <v>372134.0</v>
      </c>
      <c r="F249" s="29">
        <v>2.2733666060000002E7</v>
      </c>
    </row>
    <row r="250" ht="15.75" customHeight="1">
      <c r="A250" s="28">
        <v>690.0</v>
      </c>
      <c r="B250" s="28" t="s">
        <v>23</v>
      </c>
      <c r="C250" s="28">
        <v>3.0</v>
      </c>
      <c r="D250" s="28">
        <v>28.31</v>
      </c>
      <c r="E250" s="29">
        <v>472215.0</v>
      </c>
      <c r="F250" s="29">
        <v>1.3368406649999999E7</v>
      </c>
    </row>
    <row r="251" ht="15.75" customHeight="1">
      <c r="A251" s="28">
        <v>691.0</v>
      </c>
      <c r="B251" s="28" t="s">
        <v>23</v>
      </c>
      <c r="C251" s="28">
        <v>3.0</v>
      </c>
      <c r="D251" s="28">
        <v>55.54</v>
      </c>
      <c r="E251" s="29">
        <v>392258.0</v>
      </c>
      <c r="F251" s="29">
        <v>2.178600932E7</v>
      </c>
    </row>
    <row r="252" ht="15.75" customHeight="1">
      <c r="A252" s="28">
        <v>692.0</v>
      </c>
      <c r="B252" s="28" t="s">
        <v>23</v>
      </c>
      <c r="C252" s="28">
        <v>3.0</v>
      </c>
      <c r="D252" s="28">
        <v>46.85</v>
      </c>
      <c r="E252" s="29">
        <v>409585.0</v>
      </c>
      <c r="F252" s="29">
        <v>1.918905725E7</v>
      </c>
    </row>
    <row r="253" ht="15.75" customHeight="1">
      <c r="A253" s="28">
        <v>693.0</v>
      </c>
      <c r="B253" s="28" t="s">
        <v>23</v>
      </c>
      <c r="C253" s="28">
        <v>3.0</v>
      </c>
      <c r="D253" s="28">
        <v>40.49</v>
      </c>
      <c r="E253" s="29">
        <v>446149.0</v>
      </c>
      <c r="F253" s="29">
        <v>1.806457301E7</v>
      </c>
    </row>
    <row r="254" ht="15.75" customHeight="1">
      <c r="A254" s="28">
        <v>694.0</v>
      </c>
      <c r="B254" s="28" t="s">
        <v>23</v>
      </c>
      <c r="C254" s="28">
        <v>3.0</v>
      </c>
      <c r="D254" s="28">
        <v>30.16</v>
      </c>
      <c r="E254" s="29">
        <v>482224.0</v>
      </c>
      <c r="F254" s="29">
        <v>1.454387584E7</v>
      </c>
    </row>
    <row r="255" ht="15.75" customHeight="1">
      <c r="A255" s="28">
        <v>695.0</v>
      </c>
      <c r="B255" s="28" t="s">
        <v>23</v>
      </c>
      <c r="C255" s="28">
        <v>3.0</v>
      </c>
      <c r="D255" s="28">
        <v>29.01</v>
      </c>
      <c r="E255" s="29">
        <v>466736.0</v>
      </c>
      <c r="F255" s="29">
        <v>1.3540011360000001E7</v>
      </c>
    </row>
    <row r="256" ht="15.75" customHeight="1">
      <c r="A256" s="28">
        <v>697.0</v>
      </c>
      <c r="B256" s="28" t="s">
        <v>23</v>
      </c>
      <c r="C256" s="28">
        <v>3.0</v>
      </c>
      <c r="D256" s="28">
        <v>33.9</v>
      </c>
      <c r="E256" s="29">
        <v>443765.0</v>
      </c>
      <c r="F256" s="29">
        <v>1.50436335E7</v>
      </c>
    </row>
    <row r="257" ht="15.75" customHeight="1">
      <c r="A257" s="28">
        <v>698.0</v>
      </c>
      <c r="B257" s="28" t="s">
        <v>23</v>
      </c>
      <c r="C257" s="28">
        <v>3.0</v>
      </c>
      <c r="D257" s="28">
        <v>61.09</v>
      </c>
      <c r="E257" s="29">
        <v>381117.0</v>
      </c>
      <c r="F257" s="29">
        <v>2.328243753E7</v>
      </c>
    </row>
    <row r="258" ht="15.75" customHeight="1">
      <c r="A258" s="28">
        <v>701.0</v>
      </c>
      <c r="B258" s="28" t="s">
        <v>23</v>
      </c>
      <c r="C258" s="28">
        <v>4.0</v>
      </c>
      <c r="D258" s="28">
        <v>46.85</v>
      </c>
      <c r="E258" s="29">
        <v>414454.0</v>
      </c>
      <c r="F258" s="29">
        <v>1.9417169900000002E7</v>
      </c>
    </row>
    <row r="259" ht="15.75" customHeight="1">
      <c r="A259" s="28">
        <v>702.0</v>
      </c>
      <c r="B259" s="28" t="s">
        <v>23</v>
      </c>
      <c r="C259" s="28">
        <v>4.0</v>
      </c>
      <c r="D259" s="28">
        <v>40.49</v>
      </c>
      <c r="E259" s="29">
        <v>451018.0</v>
      </c>
      <c r="F259" s="29">
        <v>1.826171882E7</v>
      </c>
    </row>
    <row r="260" ht="15.75" customHeight="1">
      <c r="A260" s="28">
        <v>703.0</v>
      </c>
      <c r="B260" s="28" t="s">
        <v>23</v>
      </c>
      <c r="C260" s="28">
        <v>4.0</v>
      </c>
      <c r="D260" s="28">
        <v>30.16</v>
      </c>
      <c r="E260" s="29">
        <v>487579.0</v>
      </c>
      <c r="F260" s="29">
        <v>1.470538264E7</v>
      </c>
    </row>
    <row r="261" ht="15.75" customHeight="1">
      <c r="A261" s="28">
        <v>704.0</v>
      </c>
      <c r="B261" s="28" t="s">
        <v>23</v>
      </c>
      <c r="C261" s="28">
        <v>4.0</v>
      </c>
      <c r="D261" s="28">
        <v>52.71</v>
      </c>
      <c r="E261" s="29">
        <v>390126.0</v>
      </c>
      <c r="F261" s="29">
        <v>2.056354146E7</v>
      </c>
    </row>
    <row r="262" ht="15.75" customHeight="1">
      <c r="A262" s="28">
        <v>705.0</v>
      </c>
      <c r="B262" s="28" t="s">
        <v>23</v>
      </c>
      <c r="C262" s="28">
        <v>4.0</v>
      </c>
      <c r="D262" s="28">
        <v>33.9</v>
      </c>
      <c r="E262" s="29">
        <v>449121.0</v>
      </c>
      <c r="F262" s="29">
        <v>1.5225201899999999E7</v>
      </c>
    </row>
    <row r="263" ht="15.75" customHeight="1">
      <c r="A263" s="28">
        <v>706.0</v>
      </c>
      <c r="B263" s="28" t="s">
        <v>23</v>
      </c>
      <c r="C263" s="28">
        <v>4.0</v>
      </c>
      <c r="D263" s="28">
        <v>61.09</v>
      </c>
      <c r="E263" s="29">
        <v>385608.0</v>
      </c>
      <c r="F263" s="29">
        <v>2.3556792720000003E7</v>
      </c>
    </row>
    <row r="264" ht="15.75" customHeight="1">
      <c r="A264" s="28">
        <v>708.0</v>
      </c>
      <c r="B264" s="28" t="s">
        <v>23</v>
      </c>
      <c r="C264" s="28">
        <v>5.0</v>
      </c>
      <c r="D264" s="28">
        <v>61.72</v>
      </c>
      <c r="E264" s="29">
        <v>422833.0</v>
      </c>
      <c r="F264" s="29">
        <v>2.6097252759999998E7</v>
      </c>
    </row>
    <row r="265" ht="15.75" customHeight="1">
      <c r="A265" s="28">
        <v>712.0</v>
      </c>
      <c r="B265" s="28" t="s">
        <v>23</v>
      </c>
      <c r="C265" s="28">
        <v>5.0</v>
      </c>
      <c r="D265" s="28">
        <v>52.71</v>
      </c>
      <c r="E265" s="29">
        <v>394995.0</v>
      </c>
      <c r="F265" s="29">
        <v>2.082018645E7</v>
      </c>
    </row>
    <row r="266" ht="15.75" customHeight="1">
      <c r="A266" s="28">
        <v>717.0</v>
      </c>
      <c r="B266" s="28" t="s">
        <v>23</v>
      </c>
      <c r="C266" s="28">
        <v>6.0</v>
      </c>
      <c r="D266" s="28">
        <v>46.85</v>
      </c>
      <c r="E266" s="29">
        <v>433928.0</v>
      </c>
      <c r="F266" s="29">
        <v>2.03295268E7</v>
      </c>
    </row>
    <row r="267" ht="15.75" customHeight="1">
      <c r="A267" s="28">
        <v>718.0</v>
      </c>
      <c r="B267" s="28" t="s">
        <v>23</v>
      </c>
      <c r="C267" s="28">
        <v>6.0</v>
      </c>
      <c r="D267" s="28">
        <v>40.49</v>
      </c>
      <c r="E267" s="29">
        <v>470492.0</v>
      </c>
      <c r="F267" s="29">
        <v>1.9050221080000002E7</v>
      </c>
    </row>
    <row r="268" ht="15.75" customHeight="1">
      <c r="A268" s="28">
        <v>721.0</v>
      </c>
      <c r="B268" s="28" t="s">
        <v>23</v>
      </c>
      <c r="C268" s="28">
        <v>6.0</v>
      </c>
      <c r="D268" s="28">
        <v>33.9</v>
      </c>
      <c r="E268" s="29">
        <v>459829.0</v>
      </c>
      <c r="F268" s="29">
        <v>1.55882031E7</v>
      </c>
    </row>
    <row r="269" ht="15.75" customHeight="1">
      <c r="A269" s="28">
        <v>722.0</v>
      </c>
      <c r="B269" s="28" t="s">
        <v>23</v>
      </c>
      <c r="C269" s="28">
        <v>6.0</v>
      </c>
      <c r="D269" s="28">
        <v>61.09</v>
      </c>
      <c r="E269" s="29">
        <v>394589.0</v>
      </c>
      <c r="F269" s="29">
        <v>2.410544201E7</v>
      </c>
    </row>
    <row r="270" ht="15.75" customHeight="1">
      <c r="A270" s="28">
        <v>724.0</v>
      </c>
      <c r="B270" s="28" t="s">
        <v>23</v>
      </c>
      <c r="C270" s="28">
        <v>7.0</v>
      </c>
      <c r="D270" s="28">
        <v>61.72</v>
      </c>
      <c r="E270" s="29">
        <v>431815.0</v>
      </c>
      <c r="F270" s="29">
        <v>2.66516218E7</v>
      </c>
    </row>
    <row r="271" ht="15.75" customHeight="1">
      <c r="A271" s="28">
        <v>728.0</v>
      </c>
      <c r="B271" s="28" t="s">
        <v>23</v>
      </c>
      <c r="C271" s="28">
        <v>7.0</v>
      </c>
      <c r="D271" s="28">
        <v>52.82</v>
      </c>
      <c r="E271" s="29">
        <v>404436.0</v>
      </c>
      <c r="F271" s="29">
        <v>2.136230952E7</v>
      </c>
    </row>
    <row r="272" ht="15.75" customHeight="1">
      <c r="A272" s="28">
        <v>733.0</v>
      </c>
      <c r="B272" s="28" t="s">
        <v>23</v>
      </c>
      <c r="C272" s="28">
        <v>8.0</v>
      </c>
      <c r="D272" s="28">
        <v>46.85</v>
      </c>
      <c r="E272" s="29">
        <v>443665.0</v>
      </c>
      <c r="F272" s="29">
        <v>2.078570525E7</v>
      </c>
    </row>
    <row r="273" ht="15.75" customHeight="1">
      <c r="A273" s="28">
        <v>734.0</v>
      </c>
      <c r="B273" s="28" t="s">
        <v>23</v>
      </c>
      <c r="C273" s="28">
        <v>8.0</v>
      </c>
      <c r="D273" s="28">
        <v>40.49</v>
      </c>
      <c r="E273" s="29">
        <v>480229.0</v>
      </c>
      <c r="F273" s="29">
        <v>1.944447221E7</v>
      </c>
    </row>
    <row r="274" ht="15.75" customHeight="1">
      <c r="A274" s="28">
        <v>737.0</v>
      </c>
      <c r="B274" s="28" t="s">
        <v>23</v>
      </c>
      <c r="C274" s="28">
        <v>8.0</v>
      </c>
      <c r="D274" s="28">
        <v>33.9</v>
      </c>
      <c r="E274" s="29">
        <v>470539.0</v>
      </c>
      <c r="F274" s="29">
        <v>1.59512721E7</v>
      </c>
    </row>
    <row r="275" ht="15.75" customHeight="1">
      <c r="A275" s="28">
        <v>738.0</v>
      </c>
      <c r="B275" s="28" t="s">
        <v>23</v>
      </c>
      <c r="C275" s="28">
        <v>8.0</v>
      </c>
      <c r="D275" s="28">
        <v>61.09</v>
      </c>
      <c r="E275" s="29">
        <v>403571.0</v>
      </c>
      <c r="F275" s="29">
        <v>2.465415239E7</v>
      </c>
    </row>
    <row r="276" ht="15.75" customHeight="1">
      <c r="A276" s="28">
        <v>740.0</v>
      </c>
      <c r="B276" s="28" t="s">
        <v>23</v>
      </c>
      <c r="C276" s="28">
        <v>9.0</v>
      </c>
      <c r="D276" s="28">
        <v>61.72</v>
      </c>
      <c r="E276" s="29">
        <v>440796.0</v>
      </c>
      <c r="F276" s="29">
        <v>2.720592912E7</v>
      </c>
    </row>
    <row r="277" ht="15.75" customHeight="1">
      <c r="A277" s="28">
        <v>744.0</v>
      </c>
      <c r="B277" s="28" t="s">
        <v>23</v>
      </c>
      <c r="C277" s="28">
        <v>9.0</v>
      </c>
      <c r="D277" s="28">
        <v>52.78</v>
      </c>
      <c r="E277" s="29">
        <v>414282.0</v>
      </c>
      <c r="F277" s="29">
        <v>2.186580396E7</v>
      </c>
    </row>
    <row r="278" ht="15.75" customHeight="1">
      <c r="A278" s="28">
        <v>750.0</v>
      </c>
      <c r="B278" s="28" t="s">
        <v>23</v>
      </c>
      <c r="C278" s="28">
        <v>10.0</v>
      </c>
      <c r="D278" s="28">
        <v>40.49</v>
      </c>
      <c r="E278" s="29">
        <v>489966.0</v>
      </c>
      <c r="F278" s="29">
        <v>1.983872334E7</v>
      </c>
    </row>
    <row r="279" ht="15.75" customHeight="1">
      <c r="A279" s="28">
        <v>753.0</v>
      </c>
      <c r="B279" s="28" t="s">
        <v>23</v>
      </c>
      <c r="C279" s="28">
        <v>10.0</v>
      </c>
      <c r="D279" s="28">
        <v>33.9</v>
      </c>
      <c r="E279" s="29">
        <v>481247.0</v>
      </c>
      <c r="F279" s="29">
        <v>1.6314273299999999E7</v>
      </c>
    </row>
    <row r="280" ht="15.75" customHeight="1">
      <c r="A280" s="28">
        <v>754.0</v>
      </c>
      <c r="B280" s="28" t="s">
        <v>23</v>
      </c>
      <c r="C280" s="28">
        <v>10.0</v>
      </c>
      <c r="D280" s="28">
        <v>61.09</v>
      </c>
      <c r="E280" s="29">
        <v>412552.0</v>
      </c>
      <c r="F280" s="29">
        <v>2.520280168E7</v>
      </c>
    </row>
    <row r="281" ht="15.75" customHeight="1">
      <c r="A281" s="28">
        <v>756.0</v>
      </c>
      <c r="B281" s="28" t="s">
        <v>23</v>
      </c>
      <c r="C281" s="28">
        <v>11.0</v>
      </c>
      <c r="D281" s="28">
        <v>61.72</v>
      </c>
      <c r="E281" s="29">
        <v>449778.0</v>
      </c>
      <c r="F281" s="29">
        <v>2.776029816E7</v>
      </c>
    </row>
    <row r="282" ht="15.75" customHeight="1">
      <c r="A282" s="28">
        <v>763.0</v>
      </c>
      <c r="B282" s="28" t="s">
        <v>23</v>
      </c>
      <c r="C282" s="28">
        <v>11.0</v>
      </c>
      <c r="D282" s="28">
        <v>45.99</v>
      </c>
      <c r="E282" s="29">
        <v>443964.0</v>
      </c>
      <c r="F282" s="29">
        <v>2.041790436E7</v>
      </c>
    </row>
    <row r="283" ht="15.75" customHeight="1">
      <c r="A283" s="28">
        <v>769.0</v>
      </c>
      <c r="B283" s="28" t="s">
        <v>23</v>
      </c>
      <c r="C283" s="28">
        <v>12.0</v>
      </c>
      <c r="D283" s="28">
        <v>40.42</v>
      </c>
      <c r="E283" s="29">
        <v>499969.0</v>
      </c>
      <c r="F283" s="29">
        <v>2.020874698E7</v>
      </c>
    </row>
    <row r="284" ht="15.75" customHeight="1">
      <c r="A284" s="28">
        <v>773.0</v>
      </c>
      <c r="B284" s="28" t="s">
        <v>23</v>
      </c>
      <c r="C284" s="28">
        <v>12.0</v>
      </c>
      <c r="D284" s="28">
        <v>33.9</v>
      </c>
      <c r="E284" s="29">
        <v>491957.0</v>
      </c>
      <c r="F284" s="29">
        <v>1.6677342299999999E7</v>
      </c>
    </row>
    <row r="285" ht="15.75" customHeight="1">
      <c r="A285" s="28">
        <v>774.0</v>
      </c>
      <c r="B285" s="28" t="s">
        <v>23</v>
      </c>
      <c r="C285" s="28">
        <v>12.0</v>
      </c>
      <c r="D285" s="28">
        <v>61.09</v>
      </c>
      <c r="E285" s="29">
        <v>421535.0</v>
      </c>
      <c r="F285" s="29">
        <v>2.5751573150000002E7</v>
      </c>
    </row>
    <row r="286" ht="15.75" customHeight="1">
      <c r="A286" s="28">
        <v>776.0</v>
      </c>
      <c r="B286" s="28" t="s">
        <v>23</v>
      </c>
      <c r="C286" s="28">
        <v>13.0</v>
      </c>
      <c r="D286" s="28">
        <v>61.72</v>
      </c>
      <c r="E286" s="29">
        <v>458760.0</v>
      </c>
      <c r="F286" s="29">
        <v>2.83146672E7</v>
      </c>
    </row>
    <row r="287" ht="15.75" customHeight="1">
      <c r="A287" s="28">
        <v>807.0</v>
      </c>
      <c r="B287" s="28" t="s">
        <v>24</v>
      </c>
      <c r="C287" s="28">
        <v>2.0</v>
      </c>
      <c r="D287" s="28">
        <v>38.25</v>
      </c>
      <c r="E287" s="29">
        <v>413606.0</v>
      </c>
      <c r="F287" s="29">
        <v>1.58204295E7</v>
      </c>
    </row>
    <row r="288" ht="15.75" customHeight="1">
      <c r="A288" s="28">
        <v>808.0</v>
      </c>
      <c r="B288" s="28" t="s">
        <v>24</v>
      </c>
      <c r="C288" s="28">
        <v>2.0</v>
      </c>
      <c r="D288" s="28">
        <v>34.39</v>
      </c>
      <c r="E288" s="29">
        <v>438092.0</v>
      </c>
      <c r="F288" s="29">
        <v>1.506598388E7</v>
      </c>
    </row>
    <row r="289" ht="15.75" customHeight="1">
      <c r="A289" s="28">
        <v>810.0</v>
      </c>
      <c r="B289" s="28" t="s">
        <v>24</v>
      </c>
      <c r="C289" s="28">
        <v>2.0</v>
      </c>
      <c r="D289" s="28">
        <v>29.01</v>
      </c>
      <c r="E289" s="29">
        <v>456027.0</v>
      </c>
      <c r="F289" s="29">
        <v>1.3229343270000001E7</v>
      </c>
    </row>
    <row r="290" ht="15.75" customHeight="1">
      <c r="A290" s="28">
        <v>811.0</v>
      </c>
      <c r="B290" s="28" t="s">
        <v>24</v>
      </c>
      <c r="C290" s="28">
        <v>2.0</v>
      </c>
      <c r="D290" s="28">
        <v>30.16</v>
      </c>
      <c r="E290" s="29">
        <v>508997.0</v>
      </c>
      <c r="F290" s="29">
        <v>1.535134952E7</v>
      </c>
    </row>
    <row r="291" ht="15.75" customHeight="1">
      <c r="A291" s="28">
        <v>812.0</v>
      </c>
      <c r="B291" s="28" t="s">
        <v>24</v>
      </c>
      <c r="C291" s="28">
        <v>2.0</v>
      </c>
      <c r="D291" s="28">
        <v>29.86</v>
      </c>
      <c r="E291" s="29">
        <v>513875.0</v>
      </c>
      <c r="F291" s="29">
        <v>1.53443075E7</v>
      </c>
    </row>
    <row r="292" ht="15.75" customHeight="1">
      <c r="A292" s="28">
        <v>814.0</v>
      </c>
      <c r="B292" s="28" t="s">
        <v>24</v>
      </c>
      <c r="C292" s="28">
        <v>2.0</v>
      </c>
      <c r="D292" s="28">
        <v>36.25</v>
      </c>
      <c r="E292" s="29">
        <v>482950.0</v>
      </c>
      <c r="F292" s="29">
        <v>1.75069375E7</v>
      </c>
    </row>
    <row r="293" ht="15.75" customHeight="1">
      <c r="A293" s="28">
        <v>815.0</v>
      </c>
      <c r="B293" s="28" t="s">
        <v>24</v>
      </c>
      <c r="C293" s="28">
        <v>2.0</v>
      </c>
      <c r="D293" s="28">
        <v>30.3</v>
      </c>
      <c r="E293" s="29">
        <v>507980.0</v>
      </c>
      <c r="F293" s="29">
        <v>1.5391794E7</v>
      </c>
    </row>
    <row r="294" ht="15.75" customHeight="1">
      <c r="A294" s="28">
        <v>816.0</v>
      </c>
      <c r="B294" s="28" t="s">
        <v>24</v>
      </c>
      <c r="C294" s="28">
        <v>2.0</v>
      </c>
      <c r="D294" s="28">
        <v>30.29</v>
      </c>
      <c r="E294" s="29">
        <v>508053.0</v>
      </c>
      <c r="F294" s="29">
        <v>1.538892537E7</v>
      </c>
    </row>
    <row r="295" ht="15.75" customHeight="1">
      <c r="A295" s="28">
        <v>817.0</v>
      </c>
      <c r="B295" s="28" t="s">
        <v>24</v>
      </c>
      <c r="C295" s="28">
        <v>2.0</v>
      </c>
      <c r="D295" s="28">
        <v>62.16</v>
      </c>
      <c r="E295" s="29">
        <v>435651.0</v>
      </c>
      <c r="F295" s="29">
        <v>2.708006616E7</v>
      </c>
    </row>
    <row r="296" ht="15.75" customHeight="1">
      <c r="A296" s="28">
        <v>821.0</v>
      </c>
      <c r="B296" s="28" t="s">
        <v>24</v>
      </c>
      <c r="C296" s="28">
        <v>2.0</v>
      </c>
      <c r="D296" s="28">
        <v>38.19</v>
      </c>
      <c r="E296" s="29">
        <v>413852.0</v>
      </c>
      <c r="F296" s="29">
        <v>1.5805007879999999E7</v>
      </c>
    </row>
    <row r="297" ht="15.75" customHeight="1">
      <c r="A297" s="28">
        <v>825.0</v>
      </c>
      <c r="B297" s="28" t="s">
        <v>24</v>
      </c>
      <c r="C297" s="28">
        <v>3.0</v>
      </c>
      <c r="D297" s="28">
        <v>29.01</v>
      </c>
      <c r="E297" s="29">
        <v>466736.0</v>
      </c>
      <c r="F297" s="29">
        <v>1.3540011360000001E7</v>
      </c>
    </row>
    <row r="298" ht="15.75" customHeight="1">
      <c r="A298" s="28">
        <v>830.0</v>
      </c>
      <c r="B298" s="28" t="s">
        <v>24</v>
      </c>
      <c r="C298" s="28">
        <v>3.0</v>
      </c>
      <c r="D298" s="28">
        <v>30.3</v>
      </c>
      <c r="E298" s="29">
        <v>518690.0</v>
      </c>
      <c r="F298" s="29">
        <v>1.5716307E7</v>
      </c>
    </row>
    <row r="299" ht="15.75" customHeight="1">
      <c r="A299" s="28">
        <v>831.0</v>
      </c>
      <c r="B299" s="28" t="s">
        <v>24</v>
      </c>
      <c r="C299" s="28">
        <v>3.0</v>
      </c>
      <c r="D299" s="28">
        <v>30.28</v>
      </c>
      <c r="E299" s="29">
        <v>518834.0</v>
      </c>
      <c r="F299" s="29">
        <v>1.5710293520000001E7</v>
      </c>
    </row>
    <row r="300" ht="15.75" customHeight="1">
      <c r="A300" s="28">
        <v>837.0</v>
      </c>
      <c r="B300" s="28" t="s">
        <v>24</v>
      </c>
      <c r="C300" s="28">
        <v>4.0</v>
      </c>
      <c r="D300" s="28">
        <v>38.26</v>
      </c>
      <c r="E300" s="29">
        <v>428171.0</v>
      </c>
      <c r="F300" s="29">
        <v>1.6381822459999999E7</v>
      </c>
    </row>
    <row r="301" ht="15.75" customHeight="1">
      <c r="A301" s="28">
        <v>838.0</v>
      </c>
      <c r="B301" s="28" t="s">
        <v>24</v>
      </c>
      <c r="C301" s="28">
        <v>4.0</v>
      </c>
      <c r="D301" s="28">
        <v>34.37</v>
      </c>
      <c r="E301" s="29">
        <v>454277.0</v>
      </c>
      <c r="F301" s="29">
        <v>1.5613500489999998E7</v>
      </c>
    </row>
    <row r="302" ht="15.75" customHeight="1">
      <c r="A302" s="28">
        <v>839.0</v>
      </c>
      <c r="B302" s="28" t="s">
        <v>24</v>
      </c>
      <c r="C302" s="28">
        <v>4.0</v>
      </c>
      <c r="D302" s="28">
        <v>52.72</v>
      </c>
      <c r="E302" s="29">
        <v>390100.0</v>
      </c>
      <c r="F302" s="29">
        <v>2.0566072E7</v>
      </c>
    </row>
    <row r="303" ht="15.75" customHeight="1">
      <c r="A303" s="28">
        <v>846.0</v>
      </c>
      <c r="B303" s="28" t="s">
        <v>24</v>
      </c>
      <c r="C303" s="28">
        <v>4.0</v>
      </c>
      <c r="D303" s="28">
        <v>62.16</v>
      </c>
      <c r="E303" s="29">
        <v>449124.0</v>
      </c>
      <c r="F303" s="29">
        <v>2.791754784E7</v>
      </c>
    </row>
    <row r="304" ht="15.75" customHeight="1">
      <c r="A304" s="28">
        <v>847.0</v>
      </c>
      <c r="B304" s="28" t="s">
        <v>24</v>
      </c>
      <c r="C304" s="28">
        <v>4.0</v>
      </c>
      <c r="D304" s="28">
        <v>103.66</v>
      </c>
      <c r="E304" s="29">
        <v>416105.0</v>
      </c>
      <c r="F304" s="29">
        <v>4.31334443E7</v>
      </c>
    </row>
    <row r="305" ht="15.75" customHeight="1">
      <c r="A305" s="28">
        <v>850.0</v>
      </c>
      <c r="B305" s="28" t="s">
        <v>24</v>
      </c>
      <c r="C305" s="28">
        <v>4.0</v>
      </c>
      <c r="D305" s="28">
        <v>38.19</v>
      </c>
      <c r="E305" s="29">
        <v>428458.0</v>
      </c>
      <c r="F305" s="29">
        <v>1.636281102E7</v>
      </c>
    </row>
    <row r="306" ht="15.75" customHeight="1">
      <c r="A306" s="28">
        <v>865.0</v>
      </c>
      <c r="B306" s="28" t="s">
        <v>24</v>
      </c>
      <c r="C306" s="28">
        <v>6.0</v>
      </c>
      <c r="D306" s="28">
        <v>38.26</v>
      </c>
      <c r="E306" s="29">
        <v>437908.0</v>
      </c>
      <c r="F306" s="29">
        <v>1.6754360079999998E7</v>
      </c>
    </row>
    <row r="307" ht="15.75" customHeight="1">
      <c r="A307" s="28">
        <v>866.0</v>
      </c>
      <c r="B307" s="28" t="s">
        <v>24</v>
      </c>
      <c r="C307" s="28">
        <v>6.0</v>
      </c>
      <c r="D307" s="28">
        <v>34.37</v>
      </c>
      <c r="E307" s="29">
        <v>464987.0</v>
      </c>
      <c r="F307" s="29">
        <v>1.598160319E7</v>
      </c>
    </row>
    <row r="308" ht="15.75" customHeight="1">
      <c r="A308" s="28">
        <v>867.0</v>
      </c>
      <c r="B308" s="28" t="s">
        <v>24</v>
      </c>
      <c r="C308" s="28">
        <v>6.0</v>
      </c>
      <c r="D308" s="28">
        <v>52.72</v>
      </c>
      <c r="E308" s="29">
        <v>399837.0</v>
      </c>
      <c r="F308" s="29">
        <v>2.107940664E7</v>
      </c>
    </row>
    <row r="309" ht="15.75" customHeight="1">
      <c r="A309" s="28">
        <v>875.0</v>
      </c>
      <c r="B309" s="28" t="s">
        <v>24</v>
      </c>
      <c r="C309" s="28">
        <v>6.0</v>
      </c>
      <c r="D309" s="28">
        <v>103.66</v>
      </c>
      <c r="E309" s="29">
        <v>424732.0</v>
      </c>
      <c r="F309" s="29">
        <v>4.402771912E7</v>
      </c>
    </row>
    <row r="310" ht="15.75" customHeight="1">
      <c r="A310" s="28">
        <v>886.0</v>
      </c>
      <c r="B310" s="28" t="s">
        <v>24</v>
      </c>
      <c r="C310" s="28">
        <v>7.0</v>
      </c>
      <c r="D310" s="28">
        <v>30.3</v>
      </c>
      <c r="E310" s="29">
        <v>540108.0</v>
      </c>
      <c r="F310" s="29">
        <v>1.63652724E7</v>
      </c>
    </row>
    <row r="311" ht="15.75" customHeight="1">
      <c r="A311" s="28">
        <v>887.0</v>
      </c>
      <c r="B311" s="28" t="s">
        <v>24</v>
      </c>
      <c r="C311" s="28">
        <v>7.0</v>
      </c>
      <c r="D311" s="28">
        <v>94.05</v>
      </c>
      <c r="E311" s="29">
        <v>435065.0</v>
      </c>
      <c r="F311" s="29">
        <v>4.091786325E7</v>
      </c>
    </row>
    <row r="312" ht="15.75" customHeight="1">
      <c r="A312" s="28">
        <v>891.0</v>
      </c>
      <c r="B312" s="28" t="s">
        <v>24</v>
      </c>
      <c r="C312" s="28">
        <v>8.0</v>
      </c>
      <c r="D312" s="28">
        <v>34.37</v>
      </c>
      <c r="E312" s="29">
        <v>475695.0</v>
      </c>
      <c r="F312" s="29">
        <v>1.6349637149999999E7</v>
      </c>
    </row>
    <row r="313" ht="15.75" customHeight="1">
      <c r="A313" s="28">
        <v>892.0</v>
      </c>
      <c r="B313" s="28" t="s">
        <v>24</v>
      </c>
      <c r="C313" s="28">
        <v>8.0</v>
      </c>
      <c r="D313" s="28">
        <v>52.72</v>
      </c>
      <c r="E313" s="29">
        <v>409574.0</v>
      </c>
      <c r="F313" s="29">
        <v>2.159274128E7</v>
      </c>
    </row>
    <row r="314" ht="15.75" customHeight="1">
      <c r="E314" s="29"/>
      <c r="F314" s="29"/>
    </row>
    <row r="315" ht="15.75" customHeight="1">
      <c r="E315" s="29"/>
      <c r="F315" s="29"/>
    </row>
    <row r="316" ht="15.75" customHeight="1">
      <c r="E316" s="29"/>
      <c r="F316" s="29"/>
    </row>
    <row r="317" ht="15.75" customHeight="1">
      <c r="E317" s="29"/>
      <c r="F317" s="29"/>
    </row>
    <row r="318" ht="15.75" customHeight="1">
      <c r="E318" s="29"/>
      <c r="F318" s="29"/>
    </row>
    <row r="319" ht="15.75" customHeight="1">
      <c r="E319" s="29"/>
      <c r="F319" s="29"/>
    </row>
    <row r="320" ht="15.75" customHeight="1">
      <c r="E320" s="29"/>
      <c r="F320" s="29"/>
    </row>
    <row r="321" ht="15.75" customHeight="1">
      <c r="E321" s="29"/>
      <c r="F321" s="29"/>
    </row>
    <row r="322" ht="15.75" customHeight="1">
      <c r="E322" s="29"/>
      <c r="F322" s="29"/>
    </row>
    <row r="323" ht="15.75" customHeight="1">
      <c r="E323" s="29"/>
      <c r="F323" s="29"/>
    </row>
    <row r="324" ht="15.75" customHeight="1">
      <c r="E324" s="29"/>
      <c r="F324" s="29"/>
    </row>
    <row r="325" ht="15.75" customHeight="1">
      <c r="E325" s="29"/>
      <c r="F325" s="29"/>
    </row>
    <row r="326" ht="15.75" customHeight="1">
      <c r="E326" s="29"/>
      <c r="F326" s="29"/>
    </row>
    <row r="327" ht="15.75" customHeight="1">
      <c r="E327" s="29"/>
      <c r="F327" s="29"/>
    </row>
    <row r="328" ht="15.75" customHeight="1">
      <c r="E328" s="29"/>
      <c r="F328" s="29"/>
    </row>
    <row r="329" ht="15.75" customHeight="1">
      <c r="E329" s="29"/>
      <c r="F329" s="29"/>
    </row>
    <row r="330" ht="15.75" customHeight="1">
      <c r="E330" s="29"/>
      <c r="F330" s="29"/>
    </row>
    <row r="331" ht="15.75" customHeight="1">
      <c r="E331" s="29"/>
      <c r="F331" s="29"/>
    </row>
    <row r="332" ht="15.75" customHeight="1">
      <c r="E332" s="29"/>
      <c r="F332" s="29"/>
    </row>
    <row r="333" ht="15.75" customHeight="1">
      <c r="E333" s="29"/>
      <c r="F333" s="29"/>
    </row>
    <row r="334" ht="15.75" customHeight="1">
      <c r="E334" s="29"/>
      <c r="F334" s="29"/>
    </row>
    <row r="335" ht="15.75" customHeight="1">
      <c r="E335" s="29"/>
      <c r="F335" s="29"/>
    </row>
    <row r="336" ht="15.75" customHeight="1">
      <c r="E336" s="29"/>
      <c r="F336" s="29"/>
    </row>
    <row r="337" ht="15.75" customHeight="1">
      <c r="E337" s="29"/>
      <c r="F337" s="29"/>
    </row>
    <row r="338" ht="15.75" customHeight="1">
      <c r="E338" s="29"/>
      <c r="F338" s="29"/>
    </row>
    <row r="339" ht="15.75" customHeight="1">
      <c r="E339" s="29"/>
      <c r="F339" s="29"/>
    </row>
    <row r="340" ht="15.75" customHeight="1">
      <c r="E340" s="29"/>
      <c r="F340" s="29"/>
    </row>
    <row r="341" ht="15.75" customHeight="1">
      <c r="E341" s="29"/>
      <c r="F341" s="29"/>
    </row>
    <row r="342" ht="15.75" customHeight="1">
      <c r="E342" s="29"/>
      <c r="F342" s="29"/>
    </row>
    <row r="343" ht="15.75" customHeight="1">
      <c r="E343" s="29"/>
      <c r="F343" s="29"/>
    </row>
    <row r="344" ht="15.75" customHeight="1">
      <c r="E344" s="29"/>
      <c r="F344" s="29"/>
    </row>
    <row r="345" ht="15.75" customHeight="1">
      <c r="E345" s="29"/>
      <c r="F345" s="29"/>
    </row>
    <row r="346" ht="15.75" customHeight="1">
      <c r="E346" s="29"/>
      <c r="F346" s="29"/>
    </row>
    <row r="347" ht="15.75" customHeight="1">
      <c r="E347" s="29"/>
      <c r="F347" s="29"/>
    </row>
    <row r="348" ht="15.75" customHeight="1">
      <c r="E348" s="29"/>
      <c r="F348" s="29"/>
    </row>
    <row r="349" ht="15.75" customHeight="1">
      <c r="E349" s="29"/>
      <c r="F349" s="29"/>
    </row>
    <row r="350" ht="15.75" customHeight="1">
      <c r="E350" s="29"/>
      <c r="F350" s="29"/>
    </row>
    <row r="351" ht="15.75" customHeight="1">
      <c r="E351" s="29"/>
      <c r="F351" s="29"/>
    </row>
    <row r="352" ht="15.75" customHeight="1">
      <c r="E352" s="29"/>
      <c r="F352" s="29"/>
    </row>
    <row r="353" ht="15.75" customHeight="1">
      <c r="E353" s="29"/>
      <c r="F353" s="29"/>
    </row>
    <row r="354" ht="15.75" customHeight="1">
      <c r="E354" s="29"/>
      <c r="F354" s="29"/>
    </row>
    <row r="355" ht="15.75" customHeight="1">
      <c r="E355" s="29"/>
      <c r="F355" s="29"/>
    </row>
    <row r="356" ht="15.75" customHeight="1">
      <c r="E356" s="29"/>
      <c r="F356" s="29"/>
    </row>
    <row r="357" ht="15.75" customHeight="1">
      <c r="E357" s="29"/>
      <c r="F357" s="29"/>
    </row>
    <row r="358" ht="15.75" customHeight="1">
      <c r="E358" s="29"/>
      <c r="F358" s="29"/>
    </row>
    <row r="359" ht="15.75" customHeight="1">
      <c r="E359" s="29"/>
      <c r="F359" s="29"/>
    </row>
    <row r="360" ht="15.75" customHeight="1">
      <c r="E360" s="29"/>
      <c r="F360" s="29"/>
    </row>
    <row r="361" ht="15.75" customHeight="1">
      <c r="E361" s="29"/>
      <c r="F361" s="29"/>
    </row>
    <row r="362" ht="15.75" customHeight="1">
      <c r="E362" s="29"/>
      <c r="F362" s="29"/>
    </row>
    <row r="363" ht="15.75" customHeight="1">
      <c r="E363" s="29"/>
      <c r="F363" s="29"/>
    </row>
    <row r="364" ht="15.75" customHeight="1">
      <c r="E364" s="29"/>
      <c r="F364" s="29"/>
    </row>
    <row r="365" ht="15.75" customHeight="1">
      <c r="E365" s="29"/>
      <c r="F365" s="29"/>
    </row>
    <row r="366" ht="15.75" customHeight="1">
      <c r="E366" s="29"/>
      <c r="F366" s="29"/>
    </row>
    <row r="367" ht="15.75" customHeight="1">
      <c r="E367" s="29"/>
      <c r="F367" s="29"/>
    </row>
    <row r="368" ht="15.75" customHeight="1">
      <c r="E368" s="29"/>
      <c r="F368" s="29"/>
    </row>
    <row r="369" ht="15.75" customHeight="1">
      <c r="E369" s="29"/>
      <c r="F369" s="29"/>
    </row>
    <row r="370" ht="15.75" customHeight="1">
      <c r="E370" s="29"/>
      <c r="F370" s="29"/>
    </row>
    <row r="371" ht="15.75" customHeight="1">
      <c r="E371" s="29"/>
      <c r="F371" s="29"/>
    </row>
    <row r="372" ht="15.75" customHeight="1">
      <c r="E372" s="29"/>
      <c r="F372" s="29"/>
    </row>
    <row r="373" ht="15.75" customHeight="1">
      <c r="E373" s="29"/>
      <c r="F373" s="29"/>
    </row>
    <row r="374" ht="15.75" customHeight="1">
      <c r="E374" s="29"/>
      <c r="F374" s="29"/>
    </row>
    <row r="375" ht="15.75" customHeight="1">
      <c r="E375" s="29"/>
      <c r="F375" s="29"/>
    </row>
    <row r="376" ht="15.75" customHeight="1">
      <c r="E376" s="29"/>
      <c r="F376" s="29"/>
    </row>
    <row r="377" ht="15.75" customHeight="1">
      <c r="E377" s="29"/>
      <c r="F377" s="29"/>
    </row>
    <row r="378" ht="15.75" customHeight="1">
      <c r="E378" s="29"/>
      <c r="F378" s="29"/>
    </row>
    <row r="379" ht="15.75" customHeight="1">
      <c r="E379" s="29"/>
      <c r="F379" s="29"/>
    </row>
    <row r="380" ht="15.75" customHeight="1">
      <c r="E380" s="29"/>
      <c r="F380" s="29"/>
    </row>
    <row r="381" ht="15.75" customHeight="1">
      <c r="E381" s="29"/>
      <c r="F381" s="29"/>
    </row>
    <row r="382" ht="15.75" customHeight="1">
      <c r="E382" s="29"/>
      <c r="F382" s="29"/>
    </row>
    <row r="383" ht="15.75" customHeight="1">
      <c r="E383" s="29"/>
      <c r="F383" s="29"/>
    </row>
    <row r="384" ht="15.75" customHeight="1">
      <c r="E384" s="29"/>
      <c r="F384" s="29"/>
    </row>
    <row r="385" ht="15.75" customHeight="1">
      <c r="E385" s="29"/>
      <c r="F385" s="29"/>
    </row>
    <row r="386" ht="15.75" customHeight="1">
      <c r="E386" s="29"/>
      <c r="F386" s="29"/>
    </row>
    <row r="387" ht="15.75" customHeight="1">
      <c r="E387" s="29"/>
      <c r="F387" s="29"/>
    </row>
    <row r="388" ht="15.75" customHeight="1">
      <c r="E388" s="29"/>
      <c r="F388" s="29"/>
    </row>
    <row r="389" ht="15.75" customHeight="1">
      <c r="E389" s="29"/>
      <c r="F389" s="29"/>
    </row>
    <row r="390" ht="15.75" customHeight="1">
      <c r="E390" s="29"/>
      <c r="F390" s="29"/>
    </row>
    <row r="391" ht="15.75" customHeight="1">
      <c r="E391" s="29"/>
      <c r="F391" s="29"/>
    </row>
    <row r="392" ht="15.75" customHeight="1">
      <c r="E392" s="29"/>
      <c r="F392" s="29"/>
    </row>
    <row r="393" ht="15.75" customHeight="1">
      <c r="E393" s="29"/>
      <c r="F393" s="29"/>
    </row>
    <row r="394" ht="15.75" customHeight="1">
      <c r="E394" s="29"/>
      <c r="F394" s="29"/>
    </row>
    <row r="395" ht="15.75" customHeight="1">
      <c r="E395" s="29"/>
      <c r="F395" s="29"/>
    </row>
    <row r="396" ht="15.75" customHeight="1">
      <c r="E396" s="29"/>
      <c r="F396" s="29"/>
    </row>
    <row r="397" ht="15.75" customHeight="1">
      <c r="E397" s="29"/>
      <c r="F397" s="29"/>
    </row>
    <row r="398" ht="15.75" customHeight="1">
      <c r="E398" s="29"/>
      <c r="F398" s="29"/>
    </row>
    <row r="399" ht="15.75" customHeight="1">
      <c r="E399" s="29"/>
      <c r="F399" s="29"/>
    </row>
    <row r="400" ht="15.75" customHeight="1">
      <c r="E400" s="29"/>
      <c r="F400" s="29"/>
    </row>
    <row r="401" ht="15.75" customHeight="1">
      <c r="E401" s="29"/>
      <c r="F401" s="29"/>
    </row>
    <row r="402" ht="15.75" customHeight="1">
      <c r="E402" s="29"/>
      <c r="F402" s="29"/>
    </row>
    <row r="403" ht="15.75" customHeight="1">
      <c r="E403" s="29"/>
      <c r="F403" s="29"/>
    </row>
    <row r="404" ht="15.75" customHeight="1">
      <c r="E404" s="29"/>
      <c r="F404" s="29"/>
    </row>
    <row r="405" ht="15.75" customHeight="1">
      <c r="E405" s="29"/>
      <c r="F405" s="29"/>
    </row>
    <row r="406" ht="15.75" customHeight="1">
      <c r="E406" s="29"/>
      <c r="F406" s="29"/>
    </row>
    <row r="407" ht="15.75" customHeight="1">
      <c r="E407" s="29"/>
      <c r="F407" s="29"/>
    </row>
    <row r="408" ht="15.75" customHeight="1">
      <c r="E408" s="29"/>
      <c r="F408" s="29"/>
    </row>
    <row r="409" ht="15.75" customHeight="1">
      <c r="E409" s="29"/>
      <c r="F409" s="29"/>
    </row>
    <row r="410" ht="15.75" customHeight="1">
      <c r="E410" s="29"/>
      <c r="F410" s="29"/>
    </row>
    <row r="411" ht="15.75" customHeight="1">
      <c r="E411" s="29"/>
      <c r="F411" s="29"/>
    </row>
    <row r="412" ht="15.75" customHeight="1">
      <c r="E412" s="29"/>
      <c r="F412" s="29"/>
    </row>
    <row r="413" ht="15.75" customHeight="1">
      <c r="E413" s="29"/>
      <c r="F413" s="29"/>
    </row>
    <row r="414" ht="15.75" customHeight="1">
      <c r="E414" s="29"/>
      <c r="F414" s="29"/>
    </row>
    <row r="415" ht="15.75" customHeight="1">
      <c r="E415" s="29"/>
      <c r="F415" s="29"/>
    </row>
    <row r="416" ht="15.75" customHeight="1">
      <c r="E416" s="29"/>
      <c r="F416" s="29"/>
    </row>
    <row r="417" ht="15.75" customHeight="1">
      <c r="E417" s="29"/>
      <c r="F417" s="29"/>
    </row>
    <row r="418" ht="15.75" customHeight="1">
      <c r="E418" s="29"/>
      <c r="F418" s="29"/>
    </row>
    <row r="419" ht="15.75" customHeight="1">
      <c r="E419" s="29"/>
      <c r="F419" s="29"/>
    </row>
    <row r="420" ht="15.75" customHeight="1">
      <c r="E420" s="29"/>
      <c r="F420" s="29"/>
    </row>
    <row r="421" ht="15.75" customHeight="1">
      <c r="E421" s="29"/>
      <c r="F421" s="29"/>
    </row>
    <row r="422" ht="15.75" customHeight="1">
      <c r="E422" s="29"/>
      <c r="F422" s="29"/>
    </row>
    <row r="423" ht="15.75" customHeight="1">
      <c r="E423" s="29"/>
      <c r="F423" s="29"/>
    </row>
    <row r="424" ht="15.75" customHeight="1">
      <c r="E424" s="29"/>
      <c r="F424" s="29"/>
    </row>
    <row r="425" ht="15.75" customHeight="1">
      <c r="E425" s="29"/>
      <c r="F425" s="29"/>
    </row>
    <row r="426" ht="15.75" customHeight="1">
      <c r="E426" s="29"/>
      <c r="F426" s="29"/>
    </row>
    <row r="427" ht="15.75" customHeight="1">
      <c r="E427" s="29"/>
      <c r="F427" s="29"/>
    </row>
    <row r="428" ht="15.75" customHeight="1">
      <c r="E428" s="29"/>
      <c r="F428" s="29"/>
    </row>
    <row r="429" ht="15.75" customHeight="1">
      <c r="E429" s="29"/>
      <c r="F429" s="29"/>
    </row>
    <row r="430" ht="15.75" customHeight="1">
      <c r="E430" s="29"/>
      <c r="F430" s="29"/>
    </row>
    <row r="431" ht="15.75" customHeight="1">
      <c r="E431" s="29"/>
      <c r="F431" s="29"/>
    </row>
    <row r="432" ht="15.75" customHeight="1">
      <c r="E432" s="29"/>
      <c r="F432" s="29"/>
    </row>
    <row r="433" ht="15.75" customHeight="1">
      <c r="E433" s="29"/>
      <c r="F433" s="29"/>
    </row>
    <row r="434" ht="15.75" customHeight="1">
      <c r="E434" s="29"/>
      <c r="F434" s="29"/>
    </row>
    <row r="435" ht="15.75" customHeight="1">
      <c r="E435" s="29"/>
      <c r="F435" s="29"/>
    </row>
    <row r="436" ht="15.75" customHeight="1">
      <c r="E436" s="29"/>
      <c r="F436" s="29"/>
    </row>
    <row r="437" ht="15.75" customHeight="1">
      <c r="E437" s="29"/>
      <c r="F437" s="29"/>
    </row>
    <row r="438" ht="15.75" customHeight="1">
      <c r="E438" s="29"/>
      <c r="F438" s="29"/>
    </row>
    <row r="439" ht="15.75" customHeight="1">
      <c r="E439" s="29"/>
      <c r="F439" s="29"/>
    </row>
    <row r="440" ht="15.75" customHeight="1">
      <c r="E440" s="29"/>
      <c r="F440" s="29"/>
    </row>
    <row r="441" ht="15.75" customHeight="1">
      <c r="E441" s="29"/>
      <c r="F441" s="29"/>
    </row>
    <row r="442" ht="15.75" customHeight="1">
      <c r="E442" s="29"/>
      <c r="F442" s="29"/>
    </row>
    <row r="443" ht="15.75" customHeight="1">
      <c r="E443" s="29"/>
      <c r="F443" s="29"/>
    </row>
    <row r="444" ht="15.75" customHeight="1">
      <c r="E444" s="29"/>
      <c r="F444" s="29"/>
    </row>
    <row r="445" ht="15.75" customHeight="1">
      <c r="E445" s="29"/>
      <c r="F445" s="29"/>
    </row>
    <row r="446" ht="15.75" customHeight="1">
      <c r="E446" s="29"/>
      <c r="F446" s="29"/>
    </row>
    <row r="447" ht="15.75" customHeight="1">
      <c r="E447" s="29"/>
      <c r="F447" s="29"/>
    </row>
    <row r="448" ht="15.75" customHeight="1">
      <c r="E448" s="29"/>
      <c r="F448" s="29"/>
    </row>
    <row r="449" ht="15.75" customHeight="1">
      <c r="E449" s="29"/>
      <c r="F449" s="29"/>
    </row>
    <row r="450" ht="15.75" customHeight="1">
      <c r="E450" s="29"/>
      <c r="F450" s="29"/>
    </row>
    <row r="451" ht="15.75" customHeight="1">
      <c r="E451" s="29"/>
      <c r="F451" s="29"/>
    </row>
    <row r="452" ht="15.75" customHeight="1">
      <c r="E452" s="29"/>
      <c r="F452" s="29"/>
    </row>
    <row r="453" ht="15.75" customHeight="1">
      <c r="E453" s="29"/>
      <c r="F453" s="29"/>
    </row>
    <row r="454" ht="15.75" customHeight="1">
      <c r="E454" s="29"/>
      <c r="F454" s="29"/>
    </row>
    <row r="455" ht="15.75" customHeight="1">
      <c r="E455" s="29"/>
      <c r="F455" s="29"/>
    </row>
    <row r="456" ht="15.75" customHeight="1">
      <c r="E456" s="29"/>
      <c r="F456" s="29"/>
    </row>
    <row r="457" ht="15.75" customHeight="1">
      <c r="E457" s="29"/>
      <c r="F457" s="29"/>
    </row>
    <row r="458" ht="15.75" customHeight="1">
      <c r="E458" s="29"/>
      <c r="F458" s="29"/>
    </row>
    <row r="459" ht="15.75" customHeight="1">
      <c r="E459" s="29"/>
      <c r="F459" s="29"/>
    </row>
    <row r="460" ht="15.75" customHeight="1">
      <c r="E460" s="29"/>
      <c r="F460" s="29"/>
    </row>
    <row r="461" ht="15.75" customHeight="1">
      <c r="E461" s="29"/>
      <c r="F461" s="29"/>
    </row>
    <row r="462" ht="15.75" customHeight="1">
      <c r="E462" s="29"/>
      <c r="F462" s="29"/>
    </row>
    <row r="463" ht="15.75" customHeight="1">
      <c r="E463" s="29"/>
      <c r="F463" s="29"/>
    </row>
    <row r="464" ht="15.75" customHeight="1">
      <c r="E464" s="29"/>
      <c r="F464" s="29"/>
    </row>
    <row r="465" ht="15.75" customHeight="1">
      <c r="E465" s="29"/>
      <c r="F465" s="29"/>
    </row>
    <row r="466" ht="15.75" customHeight="1">
      <c r="E466" s="29"/>
      <c r="F466" s="29"/>
    </row>
    <row r="467" ht="15.75" customHeight="1">
      <c r="E467" s="29"/>
      <c r="F467" s="29"/>
    </row>
    <row r="468" ht="15.75" customHeight="1">
      <c r="E468" s="29"/>
      <c r="F468" s="29"/>
    </row>
    <row r="469" ht="15.75" customHeight="1">
      <c r="E469" s="29"/>
      <c r="F469" s="29"/>
    </row>
    <row r="470" ht="15.75" customHeight="1">
      <c r="E470" s="29"/>
      <c r="F470" s="29"/>
    </row>
    <row r="471" ht="15.75" customHeight="1">
      <c r="E471" s="29"/>
      <c r="F471" s="29"/>
    </row>
    <row r="472" ht="15.75" customHeight="1">
      <c r="E472" s="29"/>
      <c r="F472" s="29"/>
    </row>
    <row r="473" ht="15.75" customHeight="1">
      <c r="E473" s="29"/>
      <c r="F473" s="29"/>
    </row>
    <row r="474" ht="15.75" customHeight="1">
      <c r="E474" s="29"/>
      <c r="F474" s="29"/>
    </row>
    <row r="475" ht="15.75" customHeight="1">
      <c r="E475" s="29"/>
      <c r="F475" s="29"/>
    </row>
    <row r="476" ht="15.75" customHeight="1">
      <c r="E476" s="29"/>
      <c r="F476" s="29"/>
    </row>
    <row r="477" ht="15.75" customHeight="1">
      <c r="E477" s="29"/>
      <c r="F477" s="29"/>
    </row>
    <row r="478" ht="15.75" customHeight="1">
      <c r="E478" s="29"/>
      <c r="F478" s="29"/>
    </row>
    <row r="479" ht="15.75" customHeight="1">
      <c r="E479" s="29"/>
      <c r="F479" s="29"/>
    </row>
    <row r="480" ht="15.75" customHeight="1">
      <c r="E480" s="29"/>
      <c r="F480" s="29"/>
    </row>
    <row r="481" ht="15.75" customHeight="1">
      <c r="E481" s="29"/>
      <c r="F481" s="29"/>
    </row>
    <row r="482" ht="15.75" customHeight="1">
      <c r="E482" s="29"/>
      <c r="F482" s="29"/>
    </row>
    <row r="483" ht="15.75" customHeight="1">
      <c r="E483" s="29"/>
      <c r="F483" s="29"/>
    </row>
    <row r="484" ht="15.75" customHeight="1">
      <c r="E484" s="29"/>
      <c r="F484" s="29"/>
    </row>
    <row r="485" ht="15.75" customHeight="1">
      <c r="E485" s="29"/>
      <c r="F485" s="29"/>
    </row>
    <row r="486" ht="15.75" customHeight="1">
      <c r="E486" s="29"/>
      <c r="F486" s="29"/>
    </row>
    <row r="487" ht="15.75" customHeight="1">
      <c r="E487" s="29"/>
      <c r="F487" s="29"/>
    </row>
    <row r="488" ht="15.75" customHeight="1">
      <c r="E488" s="29"/>
      <c r="F488" s="29"/>
    </row>
    <row r="489" ht="15.75" customHeight="1">
      <c r="E489" s="29"/>
      <c r="F489" s="29"/>
    </row>
    <row r="490" ht="15.75" customHeight="1">
      <c r="E490" s="29"/>
      <c r="F490" s="29"/>
    </row>
    <row r="491" ht="15.75" customHeight="1">
      <c r="E491" s="29"/>
      <c r="F491" s="29"/>
    </row>
    <row r="492" ht="15.75" customHeight="1">
      <c r="E492" s="29"/>
      <c r="F492" s="29"/>
    </row>
    <row r="493" ht="15.75" customHeight="1">
      <c r="E493" s="29"/>
      <c r="F493" s="29"/>
    </row>
    <row r="494" ht="15.75" customHeight="1">
      <c r="E494" s="29"/>
      <c r="F494" s="29"/>
    </row>
    <row r="495" ht="15.75" customHeight="1">
      <c r="E495" s="29"/>
      <c r="F495" s="29"/>
    </row>
    <row r="496" ht="15.75" customHeight="1">
      <c r="E496" s="29"/>
      <c r="F496" s="29"/>
    </row>
    <row r="497" ht="15.75" customHeight="1">
      <c r="E497" s="29"/>
      <c r="F497" s="29"/>
    </row>
    <row r="498" ht="15.75" customHeight="1">
      <c r="E498" s="29"/>
      <c r="F498" s="29"/>
    </row>
    <row r="499" ht="15.75" customHeight="1">
      <c r="E499" s="29"/>
      <c r="F499" s="29"/>
    </row>
    <row r="500" ht="15.75" customHeight="1">
      <c r="E500" s="29"/>
      <c r="F500" s="29"/>
    </row>
    <row r="501" ht="15.75" customHeight="1">
      <c r="E501" s="29"/>
      <c r="F501" s="29"/>
    </row>
    <row r="502" ht="15.75" customHeight="1">
      <c r="E502" s="29"/>
      <c r="F502" s="29"/>
    </row>
    <row r="503" ht="15.75" customHeight="1">
      <c r="E503" s="29"/>
      <c r="F503" s="29"/>
    </row>
    <row r="504" ht="15.75" customHeight="1">
      <c r="E504" s="29"/>
      <c r="F504" s="29"/>
    </row>
    <row r="505" ht="15.75" customHeight="1">
      <c r="E505" s="29"/>
      <c r="F505" s="29"/>
    </row>
    <row r="506" ht="15.75" customHeight="1">
      <c r="E506" s="29"/>
      <c r="F506" s="29"/>
    </row>
    <row r="507" ht="15.75" customHeight="1">
      <c r="E507" s="29"/>
      <c r="F507" s="29"/>
    </row>
    <row r="508" ht="15.75" customHeight="1">
      <c r="E508" s="29"/>
      <c r="F508" s="29"/>
    </row>
    <row r="509" ht="15.75" customHeight="1">
      <c r="E509" s="29"/>
      <c r="F509" s="29"/>
    </row>
    <row r="510" ht="15.75" customHeight="1">
      <c r="E510" s="29"/>
      <c r="F510" s="29"/>
    </row>
    <row r="511" ht="15.75" customHeight="1">
      <c r="E511" s="29"/>
      <c r="F511" s="29"/>
    </row>
    <row r="512" ht="15.75" customHeight="1">
      <c r="E512" s="29"/>
      <c r="F512" s="29"/>
    </row>
    <row r="513" ht="15.75" customHeight="1">
      <c r="E513" s="29"/>
      <c r="F513" s="29"/>
    </row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2024-04-27T10:50:27Z</dcterms:created>
  <dc:creator>Пикуленко Яна Александровна</dc:creator>
</cp:coreProperties>
</file>